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sper\Desktop\å\"/>
    </mc:Choice>
  </mc:AlternateContent>
  <xr:revisionPtr revIDLastSave="0" documentId="13_ncr:1_{375C8A2D-B7DA-4DF0-BF09-FC554CB0C5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yanställda" sheetId="1" r:id="rId1"/>
    <sheet name="Omval" sheetId="2" r:id="rId2"/>
    <sheet name="Inbetalda belopp" sheetId="3" r:id="rId3"/>
    <sheet name="inbetalda belopp per avd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2" i="4" l="1"/>
  <c r="G42" i="4"/>
  <c r="F42" i="4"/>
  <c r="E42" i="4"/>
  <c r="E43" i="4" s="1"/>
  <c r="H36" i="4"/>
  <c r="H43" i="4" s="1"/>
  <c r="G36" i="4"/>
  <c r="G43" i="4" s="1"/>
  <c r="F36" i="4"/>
  <c r="F43" i="4" s="1"/>
  <c r="E36" i="4"/>
  <c r="H21" i="4"/>
  <c r="G21" i="4"/>
  <c r="F21" i="4"/>
  <c r="F22" i="4" s="1"/>
  <c r="E21" i="4"/>
  <c r="E22" i="4" s="1"/>
  <c r="H15" i="4"/>
  <c r="H22" i="4" s="1"/>
  <c r="G15" i="4"/>
  <c r="G22" i="4" s="1"/>
  <c r="F15" i="4"/>
  <c r="E15" i="4"/>
</calcChain>
</file>

<file path=xl/sharedStrings.xml><?xml version="1.0" encoding="utf-8"?>
<sst xmlns="http://schemas.openxmlformats.org/spreadsheetml/2006/main" count="256" uniqueCount="69">
  <si>
    <t>Statistik för valet av den valbara delen i PA 16</t>
  </si>
  <si>
    <r>
      <rPr>
        <sz val="16"/>
        <color rgb="FF000000"/>
        <rFont val="Arial"/>
      </rPr>
      <t xml:space="preserve">Period: </t>
    </r>
    <r>
      <rPr>
        <sz val="16"/>
        <color rgb="FF000000"/>
        <rFont val="Arial"/>
      </rPr>
      <t>1 januari 2025–31 december 2025</t>
    </r>
  </si>
  <si>
    <t>Antal gjorda val av nyanställd</t>
  </si>
  <si>
    <t/>
  </si>
  <si>
    <t>Antal val fördelat på åldersgrupp</t>
  </si>
  <si>
    <t>Totalt antal val</t>
  </si>
  <si>
    <t>Andel val</t>
  </si>
  <si>
    <t>Antal val med återbetalningsskydd</t>
  </si>
  <si>
    <t xml:space="preserve">Totalt inbetalda belopp </t>
  </si>
  <si>
    <t>Andel totalt inbetalda belopp</t>
  </si>
  <si>
    <t>Sparform</t>
  </si>
  <si>
    <t>Försäkringsgivare</t>
  </si>
  <si>
    <t>-30 år</t>
  </si>
  <si>
    <t>31-40 år</t>
  </si>
  <si>
    <t>41-50 år</t>
  </si>
  <si>
    <t>51-60 år</t>
  </si>
  <si>
    <t>61- år</t>
  </si>
  <si>
    <t>Kvinna</t>
  </si>
  <si>
    <t>Man</t>
  </si>
  <si>
    <t xml:space="preserve">Kvinna </t>
  </si>
  <si>
    <t>Procent (%)</t>
  </si>
  <si>
    <t>Kronor</t>
  </si>
  <si>
    <t>Fondförsäkring</t>
  </si>
  <si>
    <t>AMF</t>
  </si>
  <si>
    <t>Futur</t>
  </si>
  <si>
    <t>Handelsbanken</t>
  </si>
  <si>
    <t>Länsförsäkringar</t>
  </si>
  <si>
    <t>SEB</t>
  </si>
  <si>
    <t>Swedbank</t>
  </si>
  <si>
    <t>Totalt fondförsäkring</t>
  </si>
  <si>
    <t>Traditionell försäkring</t>
  </si>
  <si>
    <t>Alecta</t>
  </si>
  <si>
    <t>Kåpan Tjänstepension Aktieval</t>
  </si>
  <si>
    <t>Kåpan Tjänstepension Valbar</t>
  </si>
  <si>
    <t>Kåpan Tjänstepension Valbar (passivt val)</t>
  </si>
  <si>
    <t>Totalt traditionell försäkring</t>
  </si>
  <si>
    <r>
      <rPr>
        <b/>
        <sz val="10"/>
        <color rgb="FF000000"/>
        <rFont val="Arial"/>
      </rPr>
      <t xml:space="preserve">Totalt traditionell försäkring
</t>
    </r>
    <r>
      <rPr>
        <b/>
        <sz val="10"/>
        <color rgb="FF000000"/>
        <rFont val="Arial"/>
      </rPr>
      <t>och fondförsäkring</t>
    </r>
  </si>
  <si>
    <t>Antal personer som gjort ett omval fördelat på försäkringsgivare och åldersgrupp</t>
  </si>
  <si>
    <t>Antal omval per åldersgrupp</t>
  </si>
  <si>
    <t>Totalt antal omval</t>
  </si>
  <si>
    <t xml:space="preserve">
</t>
  </si>
  <si>
    <t>Från</t>
  </si>
  <si>
    <t>Till</t>
  </si>
  <si>
    <t xml:space="preserve">Från </t>
  </si>
  <si>
    <t xml:space="preserve">   82</t>
  </si>
  <si>
    <t xml:space="preserve">   16</t>
  </si>
  <si>
    <t xml:space="preserve">   98</t>
  </si>
  <si>
    <t xml:space="preserve">   200</t>
  </si>
  <si>
    <t xml:space="preserve">   157</t>
  </si>
  <si>
    <t xml:space="preserve">   451</t>
  </si>
  <si>
    <t xml:space="preserve">   5</t>
  </si>
  <si>
    <t xml:space="preserve">   4</t>
  </si>
  <si>
    <t xml:space="preserve">   46</t>
  </si>
  <si>
    <t xml:space="preserve">   12</t>
  </si>
  <si>
    <t>Totalt både traditionell försäkring och fondförsäkring</t>
  </si>
  <si>
    <t>Antal val med inbetalda belopp</t>
  </si>
  <si>
    <t xml:space="preserve">Antal val </t>
  </si>
  <si>
    <r>
      <rPr>
        <sz val="10"/>
        <color rgb="FF000000"/>
        <rFont val="Tahoma"/>
      </rPr>
      <t xml:space="preserve">Andel val
</t>
    </r>
    <r>
      <rPr>
        <sz val="8"/>
        <color rgb="FF000000"/>
        <rFont val="Tahoma"/>
      </rPr>
      <t>Procent (%)l</t>
    </r>
  </si>
  <si>
    <r>
      <rPr>
        <sz val="10"/>
        <color rgb="FF000000"/>
        <rFont val="Tahoma"/>
      </rPr>
      <t xml:space="preserve">Belopp 
</t>
    </r>
    <r>
      <rPr>
        <sz val="8"/>
        <color rgb="FF000000"/>
        <rFont val="Arial"/>
      </rPr>
      <t>Kronor</t>
    </r>
  </si>
  <si>
    <r>
      <rPr>
        <sz val="10"/>
        <color rgb="FF000000"/>
        <rFont val="Tahoma"/>
      </rPr>
      <t xml:space="preserve">Andel belopp
</t>
    </r>
    <r>
      <rPr>
        <sz val="8"/>
        <color rgb="FF000000"/>
        <rFont val="Tahoma"/>
      </rPr>
      <t>Procent (%)</t>
    </r>
  </si>
  <si>
    <t xml:space="preserve">Man </t>
  </si>
  <si>
    <t>Totalt traditionell försäkring och fondförsäkring</t>
  </si>
  <si>
    <t>Statistik per avdelning för valet av den valbara delen i PA 16</t>
  </si>
  <si>
    <t>Antal val med inbetalda belopp avdelning 1</t>
  </si>
  <si>
    <t>Avdelning</t>
  </si>
  <si>
    <t>Belopp</t>
  </si>
  <si>
    <t>Andel belopp</t>
  </si>
  <si>
    <t>Totalt</t>
  </si>
  <si>
    <t>Antal val med inbetalda belopp avdelning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</si>
</sst>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1D]#,##0;\-#,##0"/>
    <numFmt numFmtId="165" formatCode="[$-1041D]0.00"/>
    <numFmt numFmtId="166" formatCode="#,##0.00_ ;\-#,##0.00\ "/>
  </numFmts>
  <fonts count="13">
    <font>
      <sz val="11"/>
      <color rgb="FF000000"/>
      <name val="Calibri"/>
      <family val="2"/>
      <scheme val="minor"/>
    </font>
    <font>
      <sz val="11"/>
      <name val="Calibri"/>
    </font>
    <font>
      <sz val="16"/>
      <color rgb="FF000000"/>
      <name val="Arial"/>
    </font>
    <font>
      <sz val="14"/>
      <color rgb="FF000000"/>
      <name val="Arial"/>
    </font>
    <font>
      <b/>
      <sz val="12"/>
      <color rgb="FF000000"/>
      <name val="Arial"/>
    </font>
    <font>
      <sz val="10"/>
      <color rgb="FF000000"/>
      <name val="Arial"/>
    </font>
    <font>
      <sz val="8"/>
      <color rgb="FF000000"/>
      <name val="Arial"/>
    </font>
    <font>
      <b/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sz val="10"/>
      <name val="Calibri"/>
    </font>
    <font>
      <sz val="10"/>
      <color rgb="FF000000"/>
      <name val="Tahoma"/>
    </font>
    <font>
      <sz val="8"/>
      <color rgb="FF000000"/>
      <name val="Tahoma"/>
    </font>
  </fonts>
  <fills count="16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rgb="FF4EB7E9"/>
        <bgColor rgb="FF4EB7E9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DBF0FB"/>
        <bgColor rgb="FFDBF0FB"/>
      </patternFill>
    </fill>
    <fill>
      <patternFill patternType="solid">
        <fgColor rgb="FFD9D9D9"/>
        <bgColor rgb="FFD9D9D9"/>
      </patternFill>
    </fill>
    <fill>
      <patternFill patternType="solid">
        <fgColor rgb="FFB7E2F7"/>
        <bgColor rgb="FFB7E2F7"/>
      </patternFill>
    </fill>
    <fill>
      <patternFill patternType="solid">
        <fgColor rgb="FFF3AB30"/>
        <bgColor rgb="FFF3AB30"/>
      </patternFill>
    </fill>
    <fill>
      <patternFill patternType="solid">
        <fgColor rgb="FFFDEED5"/>
        <bgColor rgb="FFFDEED5"/>
      </patternFill>
    </fill>
    <fill>
      <patternFill patternType="solid">
        <fgColor rgb="FFFADCAB"/>
        <bgColor rgb="FFFADCAB"/>
      </patternFill>
    </fill>
    <fill>
      <patternFill patternType="solid">
        <fgColor rgb="FFF2F2F2"/>
        <bgColor rgb="FFF2F2F2"/>
      </patternFill>
    </fill>
    <fill>
      <patternFill patternType="solid">
        <fgColor rgb="FFD3D3D3"/>
        <bgColor rgb="FFD3D3D3"/>
      </patternFill>
    </fill>
    <fill>
      <patternFill patternType="solid">
        <fgColor rgb="FFDBF0FB"/>
        <bgColor rgb="FFFFFFFF"/>
      </patternFill>
    </fill>
    <fill>
      <patternFill patternType="solid">
        <fgColor rgb="FFFDEED5"/>
        <bgColor rgb="FFFFFFFF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1">
    <xf numFmtId="0" fontId="0" fillId="0" borderId="0"/>
  </cellStyleXfs>
  <cellXfs count="104">
    <xf numFmtId="0" fontId="1" fillId="0" borderId="0" xfId="0" applyFont="1" applyFill="1" applyBorder="1"/>
    <xf numFmtId="0" fontId="5" fillId="2" borderId="1" xfId="0" applyNumberFormat="1" applyFont="1" applyFill="1" applyBorder="1" applyAlignment="1">
      <alignment vertical="top" wrapText="1" readingOrder="1"/>
    </xf>
    <xf numFmtId="0" fontId="5" fillId="2" borderId="1" xfId="0" applyNumberFormat="1" applyFont="1" applyFill="1" applyBorder="1" applyAlignment="1">
      <alignment horizontal="left" vertical="top" wrapText="1" readingOrder="1"/>
    </xf>
    <xf numFmtId="0" fontId="5" fillId="2" borderId="1" xfId="0" applyNumberFormat="1" applyFont="1" applyFill="1" applyBorder="1" applyAlignment="1">
      <alignment horizontal="right" vertical="top" wrapText="1" readingOrder="1"/>
    </xf>
    <xf numFmtId="0" fontId="6" fillId="2" borderId="1" xfId="0" applyNumberFormat="1" applyFont="1" applyFill="1" applyBorder="1" applyAlignment="1">
      <alignment horizontal="right" vertical="top" wrapText="1" readingOrder="1"/>
    </xf>
    <xf numFmtId="0" fontId="7" fillId="4" borderId="4" xfId="0" applyNumberFormat="1" applyFont="1" applyFill="1" applyBorder="1" applyAlignment="1">
      <alignment vertical="top" wrapText="1" readingOrder="1"/>
    </xf>
    <xf numFmtId="164" fontId="8" fillId="4" borderId="4" xfId="0" applyNumberFormat="1" applyFont="1" applyFill="1" applyBorder="1" applyAlignment="1">
      <alignment horizontal="right" vertical="top" wrapText="1" readingOrder="1"/>
    </xf>
    <xf numFmtId="164" fontId="8" fillId="5" borderId="4" xfId="0" applyNumberFormat="1" applyFont="1" applyFill="1" applyBorder="1" applyAlignment="1">
      <alignment horizontal="right" vertical="top" wrapText="1" readingOrder="1"/>
    </xf>
    <xf numFmtId="165" fontId="8" fillId="4" borderId="4" xfId="0" applyNumberFormat="1" applyFont="1" applyFill="1" applyBorder="1" applyAlignment="1">
      <alignment horizontal="right" vertical="top" wrapText="1" readingOrder="1"/>
    </xf>
    <xf numFmtId="0" fontId="7" fillId="6" borderId="4" xfId="0" applyNumberFormat="1" applyFont="1" applyFill="1" applyBorder="1" applyAlignment="1">
      <alignment vertical="top" wrapText="1" readingOrder="1"/>
    </xf>
    <xf numFmtId="164" fontId="8" fillId="6" borderId="4" xfId="0" applyNumberFormat="1" applyFont="1" applyFill="1" applyBorder="1" applyAlignment="1">
      <alignment horizontal="right" vertical="top" wrapText="1" readingOrder="1"/>
    </xf>
    <xf numFmtId="164" fontId="8" fillId="7" borderId="4" xfId="0" applyNumberFormat="1" applyFont="1" applyFill="1" applyBorder="1" applyAlignment="1">
      <alignment horizontal="right" vertical="top" wrapText="1" readingOrder="1"/>
    </xf>
    <xf numFmtId="165" fontId="8" fillId="6" borderId="4" xfId="0" applyNumberFormat="1" applyFont="1" applyFill="1" applyBorder="1" applyAlignment="1">
      <alignment horizontal="right" vertical="top" wrapText="1" readingOrder="1"/>
    </xf>
    <xf numFmtId="0" fontId="7" fillId="8" borderId="4" xfId="0" applyNumberFormat="1" applyFont="1" applyFill="1" applyBorder="1" applyAlignment="1">
      <alignment vertical="top" wrapText="1" readingOrder="1"/>
    </xf>
    <xf numFmtId="164" fontId="9" fillId="8" borderId="4" xfId="0" applyNumberFormat="1" applyFont="1" applyFill="1" applyBorder="1" applyAlignment="1">
      <alignment horizontal="right" vertical="top" wrapText="1" readingOrder="1"/>
    </xf>
    <xf numFmtId="165" fontId="9" fillId="8" borderId="4" xfId="0" applyNumberFormat="1" applyFont="1" applyFill="1" applyBorder="1" applyAlignment="1">
      <alignment horizontal="right" vertical="top" wrapText="1" readingOrder="1"/>
    </xf>
    <xf numFmtId="0" fontId="7" fillId="10" borderId="4" xfId="0" applyNumberFormat="1" applyFont="1" applyFill="1" applyBorder="1" applyAlignment="1">
      <alignment vertical="top" wrapText="1" readingOrder="1"/>
    </xf>
    <xf numFmtId="164" fontId="8" fillId="10" borderId="4" xfId="0" applyNumberFormat="1" applyFont="1" applyFill="1" applyBorder="1" applyAlignment="1">
      <alignment horizontal="right" vertical="top" wrapText="1" readingOrder="1"/>
    </xf>
    <xf numFmtId="165" fontId="8" fillId="10" borderId="4" xfId="0" applyNumberFormat="1" applyFont="1" applyFill="1" applyBorder="1" applyAlignment="1">
      <alignment horizontal="right" vertical="top" wrapText="1" readingOrder="1"/>
    </xf>
    <xf numFmtId="0" fontId="7" fillId="11" borderId="4" xfId="0" applyNumberFormat="1" applyFont="1" applyFill="1" applyBorder="1" applyAlignment="1">
      <alignment vertical="top" wrapText="1" readingOrder="1"/>
    </xf>
    <xf numFmtId="164" fontId="9" fillId="11" borderId="4" xfId="0" applyNumberFormat="1" applyFont="1" applyFill="1" applyBorder="1" applyAlignment="1">
      <alignment horizontal="right" vertical="top" wrapText="1" readingOrder="1"/>
    </xf>
    <xf numFmtId="165" fontId="9" fillId="11" borderId="4" xfId="0" applyNumberFormat="1" applyFont="1" applyFill="1" applyBorder="1" applyAlignment="1">
      <alignment horizontal="right" vertical="top" wrapText="1" readingOrder="1"/>
    </xf>
    <xf numFmtId="0" fontId="7" fillId="12" borderId="1" xfId="0" applyNumberFormat="1" applyFont="1" applyFill="1" applyBorder="1" applyAlignment="1">
      <alignment vertical="top" wrapText="1" readingOrder="1"/>
    </xf>
    <xf numFmtId="0" fontId="7" fillId="13" borderId="1" xfId="0" applyNumberFormat="1" applyFont="1" applyFill="1" applyBorder="1" applyAlignment="1">
      <alignment vertical="top" wrapText="1" readingOrder="1"/>
    </xf>
    <xf numFmtId="164" fontId="9" fillId="13" borderId="1" xfId="0" applyNumberFormat="1" applyFont="1" applyFill="1" applyBorder="1" applyAlignment="1">
      <alignment horizontal="right" vertical="top" wrapText="1" readingOrder="1"/>
    </xf>
    <xf numFmtId="0" fontId="9" fillId="13" borderId="1" xfId="0" applyNumberFormat="1" applyFont="1" applyFill="1" applyBorder="1" applyAlignment="1">
      <alignment horizontal="right" vertical="top" wrapText="1" readingOrder="1"/>
    </xf>
    <xf numFmtId="165" fontId="9" fillId="13" borderId="1" xfId="0" applyNumberFormat="1" applyFont="1" applyFill="1" applyBorder="1" applyAlignment="1">
      <alignment horizontal="right" vertical="top" wrapText="1" readingOrder="1"/>
    </xf>
    <xf numFmtId="0" fontId="1" fillId="0" borderId="0" xfId="0" applyFont="1"/>
    <xf numFmtId="0" fontId="1" fillId="0" borderId="0" xfId="0" applyFont="1"/>
    <xf numFmtId="0" fontId="5" fillId="2" borderId="1" xfId="0" applyFont="1" applyFill="1" applyBorder="1" applyAlignment="1">
      <alignment vertical="top" wrapText="1" readingOrder="1"/>
    </xf>
    <xf numFmtId="0" fontId="5" fillId="2" borderId="1" xfId="0" applyFont="1" applyFill="1" applyBorder="1" applyAlignment="1">
      <alignment horizontal="center" vertical="top" wrapText="1" readingOrder="1"/>
    </xf>
    <xf numFmtId="0" fontId="7" fillId="4" borderId="4" xfId="0" applyFont="1" applyFill="1" applyBorder="1" applyAlignment="1">
      <alignment vertical="top" wrapText="1" readingOrder="1"/>
    </xf>
    <xf numFmtId="0" fontId="8" fillId="4" borderId="4" xfId="0" applyFont="1" applyFill="1" applyBorder="1" applyAlignment="1">
      <alignment horizontal="right" vertical="top" wrapText="1" readingOrder="1"/>
    </xf>
    <xf numFmtId="0" fontId="7" fillId="6" borderId="4" xfId="0" applyFont="1" applyFill="1" applyBorder="1" applyAlignment="1">
      <alignment vertical="top" wrapText="1" readingOrder="1"/>
    </xf>
    <xf numFmtId="0" fontId="8" fillId="6" borderId="4" xfId="0" applyFont="1" applyFill="1" applyBorder="1" applyAlignment="1">
      <alignment horizontal="right" vertical="top" wrapText="1" readingOrder="1"/>
    </xf>
    <xf numFmtId="0" fontId="7" fillId="8" borderId="4" xfId="0" applyFont="1" applyFill="1" applyBorder="1" applyAlignment="1">
      <alignment vertical="top" wrapText="1" readingOrder="1"/>
    </xf>
    <xf numFmtId="0" fontId="9" fillId="8" borderId="4" xfId="0" applyFont="1" applyFill="1" applyBorder="1" applyAlignment="1">
      <alignment horizontal="right" vertical="top" wrapText="1" readingOrder="1"/>
    </xf>
    <xf numFmtId="0" fontId="7" fillId="10" borderId="4" xfId="0" applyFont="1" applyFill="1" applyBorder="1" applyAlignment="1">
      <alignment vertical="top" wrapText="1" readingOrder="1"/>
    </xf>
    <xf numFmtId="0" fontId="8" fillId="10" borderId="4" xfId="0" applyFont="1" applyFill="1" applyBorder="1" applyAlignment="1">
      <alignment horizontal="right" vertical="top" wrapText="1" readingOrder="1"/>
    </xf>
    <xf numFmtId="0" fontId="7" fillId="11" borderId="4" xfId="0" applyFont="1" applyFill="1" applyBorder="1" applyAlignment="1">
      <alignment vertical="top" wrapText="1" readingOrder="1"/>
    </xf>
    <xf numFmtId="0" fontId="9" fillId="11" borderId="4" xfId="0" applyFont="1" applyFill="1" applyBorder="1" applyAlignment="1">
      <alignment horizontal="right" vertical="top" wrapText="1" readingOrder="1"/>
    </xf>
    <xf numFmtId="0" fontId="7" fillId="12" borderId="1" xfId="0" applyFont="1" applyFill="1" applyBorder="1" applyAlignment="1">
      <alignment vertical="top" wrapText="1" readingOrder="1"/>
    </xf>
    <xf numFmtId="0" fontId="7" fillId="13" borderId="1" xfId="0" applyFont="1" applyFill="1" applyBorder="1" applyAlignment="1">
      <alignment vertical="top" wrapText="1" readingOrder="1"/>
    </xf>
    <xf numFmtId="164" fontId="9" fillId="13" borderId="4" xfId="0" applyNumberFormat="1" applyFont="1" applyFill="1" applyBorder="1" applyAlignment="1">
      <alignment horizontal="right" vertical="top" wrapText="1" readingOrder="1"/>
    </xf>
    <xf numFmtId="0" fontId="1" fillId="0" borderId="0" xfId="0" applyFont="1"/>
    <xf numFmtId="0" fontId="5" fillId="2" borderId="1" xfId="0" applyFont="1" applyFill="1" applyBorder="1" applyAlignment="1">
      <alignment horizontal="right" vertical="top" wrapText="1" readingOrder="1"/>
    </xf>
    <xf numFmtId="0" fontId="11" fillId="2" borderId="1" xfId="0" applyFont="1" applyFill="1" applyBorder="1" applyAlignment="1">
      <alignment horizontal="left" vertical="top" wrapText="1" readingOrder="1"/>
    </xf>
    <xf numFmtId="0" fontId="5" fillId="2" borderId="1" xfId="0" applyFont="1" applyFill="1" applyBorder="1" applyAlignment="1">
      <alignment horizontal="left" vertical="top" wrapText="1" readingOrder="1"/>
    </xf>
    <xf numFmtId="0" fontId="5" fillId="2" borderId="6" xfId="0" applyFont="1" applyFill="1" applyBorder="1" applyAlignment="1">
      <alignment horizontal="left" vertical="top" wrapText="1" readingOrder="1"/>
    </xf>
    <xf numFmtId="0" fontId="11" fillId="2" borderId="6" xfId="0" applyFont="1" applyFill="1" applyBorder="1" applyAlignment="1">
      <alignment horizontal="left" vertical="top" wrapText="1" readingOrder="1"/>
    </xf>
    <xf numFmtId="0" fontId="5" fillId="2" borderId="5" xfId="0" applyFont="1" applyFill="1" applyBorder="1" applyAlignment="1">
      <alignment horizontal="left" vertical="top" wrapText="1" readingOrder="1"/>
    </xf>
    <xf numFmtId="0" fontId="11" fillId="2" borderId="5" xfId="0" applyFont="1" applyFill="1" applyBorder="1" applyAlignment="1">
      <alignment horizontal="left" vertical="top" wrapText="1" readingOrder="1"/>
    </xf>
    <xf numFmtId="0" fontId="12" fillId="2" borderId="5" xfId="0" applyFont="1" applyFill="1" applyBorder="1" applyAlignment="1">
      <alignment horizontal="right" vertical="top" wrapText="1" readingOrder="1"/>
    </xf>
    <xf numFmtId="0" fontId="6" fillId="2" borderId="5" xfId="0" applyFont="1" applyFill="1" applyBorder="1" applyAlignment="1">
      <alignment horizontal="right" vertical="top" wrapText="1" readingOrder="1"/>
    </xf>
    <xf numFmtId="0" fontId="5" fillId="3" borderId="0" xfId="0" applyFont="1" applyFill="1" applyAlignment="1">
      <alignment vertical="top" readingOrder="1"/>
    </xf>
    <xf numFmtId="0" fontId="7" fillId="4" borderId="4" xfId="0" applyFont="1" applyFill="1" applyBorder="1" applyAlignment="1">
      <alignment horizontal="left" vertical="top" wrapText="1" readingOrder="1"/>
    </xf>
    <xf numFmtId="0" fontId="1" fillId="3" borderId="0" xfId="0" applyFont="1" applyFill="1" applyAlignment="1">
      <alignment vertical="top"/>
    </xf>
    <xf numFmtId="0" fontId="7" fillId="14" borderId="4" xfId="0" applyFont="1" applyFill="1" applyBorder="1" applyAlignment="1">
      <alignment horizontal="left" vertical="top" wrapText="1" readingOrder="1"/>
    </xf>
    <xf numFmtId="164" fontId="8" fillId="14" borderId="4" xfId="0" applyNumberFormat="1" applyFont="1" applyFill="1" applyBorder="1" applyAlignment="1">
      <alignment horizontal="right" vertical="top" wrapText="1" readingOrder="1"/>
    </xf>
    <xf numFmtId="165" fontId="8" fillId="14" borderId="4" xfId="0" applyNumberFormat="1" applyFont="1" applyFill="1" applyBorder="1" applyAlignment="1">
      <alignment horizontal="right" vertical="top" wrapText="1" readingOrder="1"/>
    </xf>
    <xf numFmtId="0" fontId="7" fillId="8" borderId="4" xfId="0" applyFont="1" applyFill="1" applyBorder="1" applyAlignment="1">
      <alignment horizontal="left" vertical="top" wrapText="1" readingOrder="1"/>
    </xf>
    <xf numFmtId="0" fontId="5" fillId="9" borderId="0" xfId="0" applyFont="1" applyFill="1" applyAlignment="1">
      <alignment vertical="top" readingOrder="1"/>
    </xf>
    <xf numFmtId="0" fontId="7" fillId="10" borderId="4" xfId="0" applyFont="1" applyFill="1" applyBorder="1" applyAlignment="1">
      <alignment horizontal="left" vertical="top" wrapText="1" readingOrder="1"/>
    </xf>
    <xf numFmtId="0" fontId="1" fillId="9" borderId="0" xfId="0" applyFont="1" applyFill="1" applyAlignment="1">
      <alignment vertical="top"/>
    </xf>
    <xf numFmtId="0" fontId="7" fillId="0" borderId="4" xfId="0" applyFont="1" applyBorder="1" applyAlignment="1">
      <alignment horizontal="left" vertical="top" wrapText="1" readingOrder="1"/>
    </xf>
    <xf numFmtId="164" fontId="8" fillId="0" borderId="4" xfId="0" applyNumberFormat="1" applyFont="1" applyBorder="1" applyAlignment="1">
      <alignment horizontal="right" vertical="top" wrapText="1" readingOrder="1"/>
    </xf>
    <xf numFmtId="165" fontId="8" fillId="0" borderId="4" xfId="0" applyNumberFormat="1" applyFont="1" applyBorder="1" applyAlignment="1">
      <alignment horizontal="right" vertical="top" wrapText="1" readingOrder="1"/>
    </xf>
    <xf numFmtId="0" fontId="7" fillId="11" borderId="4" xfId="0" applyFont="1" applyFill="1" applyBorder="1" applyAlignment="1">
      <alignment horizontal="left" vertical="top" wrapText="1" readingOrder="1"/>
    </xf>
    <xf numFmtId="0" fontId="7" fillId="12" borderId="1" xfId="0" applyFont="1" applyFill="1" applyBorder="1" applyAlignment="1">
      <alignment horizontal="left" vertical="top" wrapText="1" readingOrder="1"/>
    </xf>
    <xf numFmtId="0" fontId="7" fillId="13" borderId="4" xfId="0" applyFont="1" applyFill="1" applyBorder="1" applyAlignment="1">
      <alignment horizontal="left" vertical="top" wrapText="1" readingOrder="1"/>
    </xf>
    <xf numFmtId="0" fontId="9" fillId="13" borderId="4" xfId="0" applyFont="1" applyFill="1" applyBorder="1" applyAlignment="1">
      <alignment horizontal="right" vertical="top" wrapText="1" readingOrder="1"/>
    </xf>
    <xf numFmtId="166" fontId="9" fillId="13" borderId="4" xfId="0" applyNumberFormat="1" applyFont="1" applyFill="1" applyBorder="1" applyAlignment="1">
      <alignment horizontal="right" vertical="top" wrapText="1" readingOrder="1"/>
    </xf>
    <xf numFmtId="0" fontId="7" fillId="6" borderId="4" xfId="0" applyFont="1" applyFill="1" applyBorder="1" applyAlignment="1">
      <alignment horizontal="left" vertical="top" wrapText="1" readingOrder="1"/>
    </xf>
    <xf numFmtId="0" fontId="7" fillId="15" borderId="4" xfId="0" applyFont="1" applyFill="1" applyBorder="1" applyAlignment="1">
      <alignment horizontal="left" vertical="top" wrapText="1" readingOrder="1"/>
    </xf>
    <xf numFmtId="164" fontId="8" fillId="15" borderId="4" xfId="0" applyNumberFormat="1" applyFont="1" applyFill="1" applyBorder="1" applyAlignment="1">
      <alignment horizontal="right" vertical="top" wrapText="1" readingOrder="1"/>
    </xf>
    <xf numFmtId="165" fontId="8" fillId="15" borderId="4" xfId="0" applyNumberFormat="1" applyFont="1" applyFill="1" applyBorder="1" applyAlignment="1">
      <alignment horizontal="right" vertical="top" wrapText="1" readingOrder="1"/>
    </xf>
    <xf numFmtId="0" fontId="5" fillId="3" borderId="1" xfId="0" applyNumberFormat="1" applyFont="1" applyFill="1" applyBorder="1" applyAlignment="1">
      <alignment vertical="top" wrapText="1" readingOrder="1"/>
    </xf>
    <xf numFmtId="0" fontId="1" fillId="3" borderId="4" xfId="0" applyNumberFormat="1" applyFont="1" applyFill="1" applyBorder="1" applyAlignment="1">
      <alignment vertical="top" wrapText="1"/>
    </xf>
    <xf numFmtId="0" fontId="1" fillId="3" borderId="5" xfId="0" applyNumberFormat="1" applyFont="1" applyFill="1" applyBorder="1" applyAlignment="1">
      <alignment vertical="top" wrapText="1"/>
    </xf>
    <xf numFmtId="0" fontId="5" fillId="9" borderId="1" xfId="0" applyNumberFormat="1" applyFont="1" applyFill="1" applyBorder="1" applyAlignment="1">
      <alignment vertical="top" wrapText="1" readingOrder="1"/>
    </xf>
    <xf numFmtId="0" fontId="1" fillId="9" borderId="4" xfId="0" applyNumberFormat="1" applyFont="1" applyFill="1" applyBorder="1" applyAlignment="1">
      <alignment vertical="top" wrapText="1"/>
    </xf>
    <xf numFmtId="0" fontId="1" fillId="9" borderId="5" xfId="0" applyNumberFormat="1" applyFont="1" applyFill="1" applyBorder="1" applyAlignment="1">
      <alignment vertical="top" wrapText="1"/>
    </xf>
    <xf numFmtId="0" fontId="5" fillId="2" borderId="1" xfId="0" applyNumberFormat="1" applyFont="1" applyFill="1" applyBorder="1" applyAlignment="1">
      <alignment horizontal="center"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  <xf numFmtId="0" fontId="5" fillId="2" borderId="1" xfId="0" applyNumberFormat="1" applyFont="1" applyFill="1" applyBorder="1" applyAlignment="1">
      <alignment horizontal="left" vertical="top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10" fillId="2" borderId="1" xfId="0" applyFont="1" applyFill="1" applyBorder="1" applyAlignment="1">
      <alignment horizontal="left" vertical="top" wrapText="1" readingOrder="1"/>
    </xf>
    <xf numFmtId="0" fontId="1" fillId="0" borderId="3" xfId="0" applyFont="1" applyBorder="1" applyAlignment="1">
      <alignment vertical="top" wrapText="1"/>
    </xf>
    <xf numFmtId="0" fontId="1" fillId="0" borderId="0" xfId="0" applyFont="1"/>
    <xf numFmtId="0" fontId="2" fillId="0" borderId="0" xfId="0" applyFont="1" applyAlignment="1">
      <alignment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5" fillId="2" borderId="1" xfId="0" applyFont="1" applyFill="1" applyBorder="1" applyAlignment="1">
      <alignment horizontal="center" vertical="top" wrapText="1" readingOrder="1"/>
    </xf>
    <xf numFmtId="0" fontId="1" fillId="0" borderId="2" xfId="0" applyFont="1" applyBorder="1" applyAlignment="1">
      <alignment vertical="top" wrapText="1"/>
    </xf>
    <xf numFmtId="0" fontId="5" fillId="9" borderId="1" xfId="0" applyFont="1" applyFill="1" applyBorder="1" applyAlignment="1">
      <alignment vertical="top" wrapText="1" readingOrder="1"/>
    </xf>
    <xf numFmtId="0" fontId="1" fillId="9" borderId="4" xfId="0" applyFont="1" applyFill="1" applyBorder="1" applyAlignment="1">
      <alignment vertical="top" wrapText="1"/>
    </xf>
    <xf numFmtId="0" fontId="1" fillId="9" borderId="5" xfId="0" applyFont="1" applyFill="1" applyBorder="1" applyAlignment="1">
      <alignment vertical="top" wrapText="1"/>
    </xf>
    <xf numFmtId="0" fontId="5" fillId="3" borderId="1" xfId="0" applyFont="1" applyFill="1" applyBorder="1" applyAlignment="1">
      <alignment vertical="top" wrapText="1" readingOrder="1"/>
    </xf>
    <xf numFmtId="0" fontId="1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CECEC"/>
      <rgbColor rgb="00D3D3D3"/>
      <rgbColor rgb="004EB7E9"/>
      <rgbColor rgb="00FFFFFF"/>
      <rgbColor rgb="00BFBFBF"/>
      <rgbColor rgb="00DBF0FB"/>
      <rgbColor rgb="00D9D9D9"/>
      <rgbColor rgb="00B7E2F7"/>
      <rgbColor rgb="00F3AB30"/>
      <rgbColor rgb="00FDEED5"/>
      <rgbColor rgb="00FADCAB"/>
      <rgbColor rgb="00F2F2F2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1299853</xdr:colOff>
      <xdr:row>1</xdr:row>
      <xdr:rowOff>482600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305727</xdr:colOff>
      <xdr:row>1</xdr:row>
      <xdr:rowOff>494676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1C44E5D-B301-40C2-99DD-637E7BF5824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850" y="82550"/>
          <a:ext cx="1397927" cy="49467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1391746</xdr:colOff>
      <xdr:row>1</xdr:row>
      <xdr:rowOff>520068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E92174E-5371-42B7-B408-123DA7EB816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0650" y="95250"/>
          <a:ext cx="1391746" cy="52006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356679</xdr:colOff>
      <xdr:row>1</xdr:row>
      <xdr:rowOff>508000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2D5455-D410-4B4A-8275-EB0ADB3EE31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1600" y="95250"/>
          <a:ext cx="1423479" cy="50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25"/>
  <sheetViews>
    <sheetView showGridLines="0" tabSelected="1" workbookViewId="0">
      <selection activeCell="B3" sqref="B3:S3"/>
    </sheetView>
  </sheetViews>
  <sheetFormatPr defaultRowHeight="15"/>
  <cols>
    <col min="1" max="1" width="1.42578125" customWidth="1"/>
    <col min="2" max="2" width="19.5703125" customWidth="1"/>
    <col min="3" max="3" width="35.85546875" customWidth="1"/>
    <col min="4" max="4" width="9" customWidth="1"/>
    <col min="5" max="5" width="11.42578125" customWidth="1"/>
    <col min="6" max="6" width="9.7109375" customWidth="1"/>
    <col min="7" max="7" width="10.42578125" customWidth="1"/>
    <col min="8" max="8" width="10.5703125" customWidth="1"/>
    <col min="9" max="9" width="9.42578125" customWidth="1"/>
    <col min="10" max="11" width="8.42578125" customWidth="1"/>
    <col min="12" max="12" width="8.7109375" customWidth="1"/>
    <col min="13" max="13" width="8.85546875" customWidth="1"/>
    <col min="14" max="14" width="9.85546875" customWidth="1"/>
    <col min="15" max="15" width="13.42578125" customWidth="1"/>
    <col min="16" max="17" width="14.85546875" customWidth="1"/>
    <col min="18" max="18" width="18" customWidth="1"/>
    <col min="19" max="19" width="15.85546875" customWidth="1"/>
    <col min="20" max="20" width="0" hidden="1" customWidth="1"/>
    <col min="21" max="21" width="53.140625" customWidth="1"/>
  </cols>
  <sheetData>
    <row r="1" spans="2:20" ht="7.7" customHeight="1"/>
    <row r="2" spans="2:20" ht="38.450000000000003" customHeight="1"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spans="2:20" ht="24" customHeight="1">
      <c r="B3" s="87" t="s">
        <v>0</v>
      </c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</row>
    <row r="4" spans="2:20" ht="49.5" customHeight="1">
      <c r="B4" s="87" t="s">
        <v>1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</row>
    <row r="5" spans="2:20" ht="24.75" customHeight="1">
      <c r="B5" s="88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</row>
    <row r="6" spans="2:20" ht="23.25" customHeight="1">
      <c r="B6" s="89" t="s">
        <v>2</v>
      </c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</row>
    <row r="7" spans="2:20" ht="25.5">
      <c r="B7" s="1" t="s">
        <v>3</v>
      </c>
      <c r="C7" s="1" t="s">
        <v>3</v>
      </c>
      <c r="D7" s="82" t="s">
        <v>4</v>
      </c>
      <c r="E7" s="83"/>
      <c r="F7" s="83"/>
      <c r="G7" s="83"/>
      <c r="H7" s="83"/>
      <c r="I7" s="83"/>
      <c r="J7" s="83"/>
      <c r="K7" s="83"/>
      <c r="L7" s="83"/>
      <c r="M7" s="84"/>
      <c r="N7" s="2" t="s">
        <v>5</v>
      </c>
      <c r="O7" s="1" t="s">
        <v>6</v>
      </c>
      <c r="P7" s="85" t="s">
        <v>7</v>
      </c>
      <c r="Q7" s="84"/>
      <c r="R7" s="1" t="s">
        <v>8</v>
      </c>
      <c r="S7" s="1" t="s">
        <v>9</v>
      </c>
    </row>
    <row r="8" spans="2:20">
      <c r="B8" s="1" t="s">
        <v>10</v>
      </c>
      <c r="C8" s="1" t="s">
        <v>11</v>
      </c>
      <c r="D8" s="82" t="s">
        <v>12</v>
      </c>
      <c r="E8" s="84"/>
      <c r="F8" s="82" t="s">
        <v>13</v>
      </c>
      <c r="G8" s="84"/>
      <c r="H8" s="82" t="s">
        <v>14</v>
      </c>
      <c r="I8" s="84"/>
      <c r="J8" s="82" t="s">
        <v>15</v>
      </c>
      <c r="K8" s="84"/>
      <c r="L8" s="82" t="s">
        <v>16</v>
      </c>
      <c r="M8" s="84"/>
      <c r="N8" s="2" t="s">
        <v>3</v>
      </c>
      <c r="O8" s="85" t="s">
        <v>3</v>
      </c>
      <c r="P8" s="84"/>
      <c r="Q8" s="1" t="s">
        <v>3</v>
      </c>
      <c r="R8" s="1" t="s">
        <v>3</v>
      </c>
      <c r="S8" s="1" t="s">
        <v>3</v>
      </c>
    </row>
    <row r="9" spans="2:20">
      <c r="B9" s="1" t="s">
        <v>3</v>
      </c>
      <c r="C9" s="1" t="s">
        <v>3</v>
      </c>
      <c r="D9" s="3" t="s">
        <v>17</v>
      </c>
      <c r="E9" s="3" t="s">
        <v>18</v>
      </c>
      <c r="F9" s="3" t="s">
        <v>17</v>
      </c>
      <c r="G9" s="3" t="s">
        <v>18</v>
      </c>
      <c r="H9" s="3" t="s">
        <v>19</v>
      </c>
      <c r="I9" s="3" t="s">
        <v>18</v>
      </c>
      <c r="J9" s="3" t="s">
        <v>19</v>
      </c>
      <c r="K9" s="3" t="s">
        <v>18</v>
      </c>
      <c r="L9" s="3" t="s">
        <v>19</v>
      </c>
      <c r="M9" s="3" t="s">
        <v>18</v>
      </c>
      <c r="N9" s="3" t="s">
        <v>3</v>
      </c>
      <c r="O9" s="4" t="s">
        <v>20</v>
      </c>
      <c r="P9" s="3" t="s">
        <v>17</v>
      </c>
      <c r="Q9" s="3" t="s">
        <v>18</v>
      </c>
      <c r="R9" s="4" t="s">
        <v>21</v>
      </c>
      <c r="S9" s="4" t="s">
        <v>20</v>
      </c>
    </row>
    <row r="10" spans="2:20">
      <c r="B10" s="76" t="s">
        <v>22</v>
      </c>
      <c r="C10" s="5" t="s">
        <v>23</v>
      </c>
      <c r="D10" s="6">
        <v>139</v>
      </c>
      <c r="E10" s="6">
        <v>219</v>
      </c>
      <c r="F10" s="6">
        <v>69</v>
      </c>
      <c r="G10" s="6">
        <v>80</v>
      </c>
      <c r="H10" s="6">
        <v>53</v>
      </c>
      <c r="I10" s="6">
        <v>82</v>
      </c>
      <c r="J10" s="6">
        <v>45</v>
      </c>
      <c r="K10" s="6">
        <v>78</v>
      </c>
      <c r="L10" s="6">
        <v>9</v>
      </c>
      <c r="M10" s="6">
        <v>15</v>
      </c>
      <c r="N10" s="7">
        <v>789</v>
      </c>
      <c r="O10" s="8">
        <v>2.7147920035784301</v>
      </c>
      <c r="P10" s="6">
        <v>136</v>
      </c>
      <c r="Q10" s="6">
        <v>207</v>
      </c>
      <c r="R10" s="6">
        <v>6688643</v>
      </c>
      <c r="S10" s="8">
        <v>3.63609454339531</v>
      </c>
    </row>
    <row r="11" spans="2:20">
      <c r="B11" s="77"/>
      <c r="C11" s="9" t="s">
        <v>24</v>
      </c>
      <c r="D11" s="10">
        <v>16</v>
      </c>
      <c r="E11" s="10">
        <v>33</v>
      </c>
      <c r="F11" s="10">
        <v>7</v>
      </c>
      <c r="G11" s="10">
        <v>13</v>
      </c>
      <c r="H11" s="10">
        <v>14</v>
      </c>
      <c r="I11" s="10">
        <v>6</v>
      </c>
      <c r="J11" s="10">
        <v>8</v>
      </c>
      <c r="K11" s="10">
        <v>15</v>
      </c>
      <c r="L11" s="10">
        <v>0</v>
      </c>
      <c r="M11" s="10">
        <v>5</v>
      </c>
      <c r="N11" s="11">
        <v>117</v>
      </c>
      <c r="O11" s="12">
        <v>0.402573719161821</v>
      </c>
      <c r="P11" s="10">
        <v>21</v>
      </c>
      <c r="Q11" s="10">
        <v>28</v>
      </c>
      <c r="R11" s="10">
        <v>919402</v>
      </c>
      <c r="S11" s="12">
        <v>0.499807299535456</v>
      </c>
    </row>
    <row r="12" spans="2:20">
      <c r="B12" s="77"/>
      <c r="C12" s="5" t="s">
        <v>25</v>
      </c>
      <c r="D12" s="6">
        <v>51</v>
      </c>
      <c r="E12" s="6">
        <v>68</v>
      </c>
      <c r="F12" s="6">
        <v>12</v>
      </c>
      <c r="G12" s="6">
        <v>29</v>
      </c>
      <c r="H12" s="6">
        <v>19</v>
      </c>
      <c r="I12" s="6">
        <v>26</v>
      </c>
      <c r="J12" s="6">
        <v>23</v>
      </c>
      <c r="K12" s="6">
        <v>33</v>
      </c>
      <c r="L12" s="6">
        <v>2</v>
      </c>
      <c r="M12" s="6">
        <v>0</v>
      </c>
      <c r="N12" s="7">
        <v>263</v>
      </c>
      <c r="O12" s="8">
        <v>0.90493066785947796</v>
      </c>
      <c r="P12" s="6">
        <v>47</v>
      </c>
      <c r="Q12" s="6">
        <v>89</v>
      </c>
      <c r="R12" s="6">
        <v>2414955</v>
      </c>
      <c r="S12" s="8">
        <v>1.3128230491663599</v>
      </c>
    </row>
    <row r="13" spans="2:20">
      <c r="B13" s="77"/>
      <c r="C13" s="9" t="s">
        <v>26</v>
      </c>
      <c r="D13" s="10">
        <v>44</v>
      </c>
      <c r="E13" s="10">
        <v>104</v>
      </c>
      <c r="F13" s="10">
        <v>27</v>
      </c>
      <c r="G13" s="10">
        <v>57</v>
      </c>
      <c r="H13" s="10">
        <v>20</v>
      </c>
      <c r="I13" s="10">
        <v>36</v>
      </c>
      <c r="J13" s="10">
        <v>17</v>
      </c>
      <c r="K13" s="10">
        <v>29</v>
      </c>
      <c r="L13" s="10">
        <v>0</v>
      </c>
      <c r="M13" s="10">
        <v>2</v>
      </c>
      <c r="N13" s="11">
        <v>336</v>
      </c>
      <c r="O13" s="12">
        <v>1.1561091422083101</v>
      </c>
      <c r="P13" s="10">
        <v>54</v>
      </c>
      <c r="Q13" s="10">
        <v>104</v>
      </c>
      <c r="R13" s="10">
        <v>2796415</v>
      </c>
      <c r="S13" s="12">
        <v>1.5201931576507799</v>
      </c>
    </row>
    <row r="14" spans="2:20">
      <c r="B14" s="77"/>
      <c r="C14" s="5" t="s">
        <v>27</v>
      </c>
      <c r="D14" s="6">
        <v>24</v>
      </c>
      <c r="E14" s="6">
        <v>57</v>
      </c>
      <c r="F14" s="6">
        <v>20</v>
      </c>
      <c r="G14" s="6">
        <v>25</v>
      </c>
      <c r="H14" s="6">
        <v>12</v>
      </c>
      <c r="I14" s="6">
        <v>19</v>
      </c>
      <c r="J14" s="6">
        <v>8</v>
      </c>
      <c r="K14" s="6">
        <v>41</v>
      </c>
      <c r="L14" s="6">
        <v>0</v>
      </c>
      <c r="M14" s="6">
        <v>1</v>
      </c>
      <c r="N14" s="7">
        <v>207</v>
      </c>
      <c r="O14" s="8">
        <v>0.71224581082476002</v>
      </c>
      <c r="P14" s="6">
        <v>34</v>
      </c>
      <c r="Q14" s="6">
        <v>69</v>
      </c>
      <c r="R14" s="6">
        <v>1786786</v>
      </c>
      <c r="S14" s="8">
        <v>0.97133646164328402</v>
      </c>
    </row>
    <row r="15" spans="2:20">
      <c r="B15" s="77"/>
      <c r="C15" s="9" t="s">
        <v>28</v>
      </c>
      <c r="D15" s="10">
        <v>170</v>
      </c>
      <c r="E15" s="10">
        <v>353</v>
      </c>
      <c r="F15" s="10">
        <v>97</v>
      </c>
      <c r="G15" s="10">
        <v>135</v>
      </c>
      <c r="H15" s="10">
        <v>61</v>
      </c>
      <c r="I15" s="10">
        <v>107</v>
      </c>
      <c r="J15" s="10">
        <v>53</v>
      </c>
      <c r="K15" s="10">
        <v>87</v>
      </c>
      <c r="L15" s="10">
        <v>7</v>
      </c>
      <c r="M15" s="10">
        <v>10</v>
      </c>
      <c r="N15" s="11">
        <v>1080</v>
      </c>
      <c r="O15" s="12">
        <v>3.7160650999552698</v>
      </c>
      <c r="P15" s="10">
        <v>209</v>
      </c>
      <c r="Q15" s="10">
        <v>308</v>
      </c>
      <c r="R15" s="10">
        <v>8732886</v>
      </c>
      <c r="S15" s="12">
        <v>4.7473903350340603</v>
      </c>
    </row>
    <row r="16" spans="2:20">
      <c r="B16" s="78"/>
      <c r="C16" s="13" t="s">
        <v>29</v>
      </c>
      <c r="D16" s="14">
        <v>444</v>
      </c>
      <c r="E16" s="14">
        <v>834</v>
      </c>
      <c r="F16" s="14">
        <v>232</v>
      </c>
      <c r="G16" s="14">
        <v>339</v>
      </c>
      <c r="H16" s="14">
        <v>179</v>
      </c>
      <c r="I16" s="14">
        <v>276</v>
      </c>
      <c r="J16" s="14">
        <v>154</v>
      </c>
      <c r="K16" s="14">
        <v>283</v>
      </c>
      <c r="L16" s="14">
        <v>18</v>
      </c>
      <c r="M16" s="14">
        <v>33</v>
      </c>
      <c r="N16" s="14">
        <v>2792</v>
      </c>
      <c r="O16" s="15">
        <v>9.6067164435880699</v>
      </c>
      <c r="P16" s="14">
        <v>501</v>
      </c>
      <c r="Q16" s="14">
        <v>805</v>
      </c>
      <c r="R16" s="14">
        <v>23339087</v>
      </c>
      <c r="S16" s="15">
        <v>12.687644846425201</v>
      </c>
    </row>
    <row r="17" spans="2:19">
      <c r="B17" s="79" t="s">
        <v>30</v>
      </c>
      <c r="C17" s="16" t="s">
        <v>31</v>
      </c>
      <c r="D17" s="17">
        <v>35</v>
      </c>
      <c r="E17" s="17">
        <v>37</v>
      </c>
      <c r="F17" s="17">
        <v>29</v>
      </c>
      <c r="G17" s="17">
        <v>16</v>
      </c>
      <c r="H17" s="17">
        <v>15</v>
      </c>
      <c r="I17" s="17">
        <v>18</v>
      </c>
      <c r="J17" s="17">
        <v>14</v>
      </c>
      <c r="K17" s="17">
        <v>8</v>
      </c>
      <c r="L17" s="17">
        <v>3</v>
      </c>
      <c r="M17" s="17">
        <v>1</v>
      </c>
      <c r="N17" s="7">
        <v>176</v>
      </c>
      <c r="O17" s="18">
        <v>0.60558097925196996</v>
      </c>
      <c r="P17" s="17">
        <v>48</v>
      </c>
      <c r="Q17" s="17">
        <v>44</v>
      </c>
      <c r="R17" s="17">
        <v>1316146</v>
      </c>
      <c r="S17" s="18">
        <v>0.715486129086506</v>
      </c>
    </row>
    <row r="18" spans="2:19">
      <c r="B18" s="80"/>
      <c r="C18" s="5" t="s">
        <v>23</v>
      </c>
      <c r="D18" s="6">
        <v>18</v>
      </c>
      <c r="E18" s="6">
        <v>20</v>
      </c>
      <c r="F18" s="6">
        <v>15</v>
      </c>
      <c r="G18" s="6">
        <v>10</v>
      </c>
      <c r="H18" s="6">
        <v>5</v>
      </c>
      <c r="I18" s="6">
        <v>8</v>
      </c>
      <c r="J18" s="6">
        <v>8</v>
      </c>
      <c r="K18" s="6">
        <v>1</v>
      </c>
      <c r="L18" s="6">
        <v>1</v>
      </c>
      <c r="M18" s="6">
        <v>2</v>
      </c>
      <c r="N18" s="11">
        <v>88</v>
      </c>
      <c r="O18" s="8">
        <v>0.30279048962598498</v>
      </c>
      <c r="P18" s="6">
        <v>28</v>
      </c>
      <c r="Q18" s="6">
        <v>25</v>
      </c>
      <c r="R18" s="6">
        <v>515128</v>
      </c>
      <c r="S18" s="8">
        <v>0.28003499513281499</v>
      </c>
    </row>
    <row r="19" spans="2:19">
      <c r="B19" s="80"/>
      <c r="C19" s="16" t="s">
        <v>32</v>
      </c>
      <c r="D19" s="17">
        <v>169</v>
      </c>
      <c r="E19" s="17">
        <v>303</v>
      </c>
      <c r="F19" s="17">
        <v>88</v>
      </c>
      <c r="G19" s="17">
        <v>113</v>
      </c>
      <c r="H19" s="17">
        <v>60</v>
      </c>
      <c r="I19" s="17">
        <v>78</v>
      </c>
      <c r="J19" s="17">
        <v>34</v>
      </c>
      <c r="K19" s="17">
        <v>67</v>
      </c>
      <c r="L19" s="17">
        <v>12</v>
      </c>
      <c r="M19" s="17">
        <v>17</v>
      </c>
      <c r="N19" s="7">
        <v>941</v>
      </c>
      <c r="O19" s="18">
        <v>3.23779375838695</v>
      </c>
      <c r="P19" s="17">
        <v>181</v>
      </c>
      <c r="Q19" s="17">
        <v>244</v>
      </c>
      <c r="R19" s="17">
        <v>6634996</v>
      </c>
      <c r="S19" s="18">
        <v>3.6069308454718998</v>
      </c>
    </row>
    <row r="20" spans="2:19">
      <c r="B20" s="80"/>
      <c r="C20" s="5" t="s">
        <v>33</v>
      </c>
      <c r="D20" s="6">
        <v>213</v>
      </c>
      <c r="E20" s="6">
        <v>274</v>
      </c>
      <c r="F20" s="6">
        <v>120</v>
      </c>
      <c r="G20" s="6">
        <v>119</v>
      </c>
      <c r="H20" s="6">
        <v>81</v>
      </c>
      <c r="I20" s="6">
        <v>70</v>
      </c>
      <c r="J20" s="6">
        <v>103</v>
      </c>
      <c r="K20" s="6">
        <v>89</v>
      </c>
      <c r="L20" s="6">
        <v>22</v>
      </c>
      <c r="M20" s="6">
        <v>30</v>
      </c>
      <c r="N20" s="11">
        <v>1121</v>
      </c>
      <c r="O20" s="8">
        <v>3.8571379417128302</v>
      </c>
      <c r="P20" s="6">
        <v>273</v>
      </c>
      <c r="Q20" s="6">
        <v>285</v>
      </c>
      <c r="R20" s="6">
        <v>8179166</v>
      </c>
      <c r="S20" s="8">
        <v>4.4463758735702301</v>
      </c>
    </row>
    <row r="21" spans="2:19" ht="25.5">
      <c r="B21" s="80"/>
      <c r="C21" s="16" t="s">
        <v>34</v>
      </c>
      <c r="D21" s="17">
        <v>7584</v>
      </c>
      <c r="E21" s="17">
        <v>7306</v>
      </c>
      <c r="F21" s="17">
        <v>2673</v>
      </c>
      <c r="G21" s="17">
        <v>2137</v>
      </c>
      <c r="H21" s="17">
        <v>1414</v>
      </c>
      <c r="I21" s="17">
        <v>943</v>
      </c>
      <c r="J21" s="17">
        <v>835</v>
      </c>
      <c r="K21" s="17">
        <v>723</v>
      </c>
      <c r="L21" s="17">
        <v>162</v>
      </c>
      <c r="M21" s="17">
        <v>168</v>
      </c>
      <c r="N21" s="7">
        <v>23945</v>
      </c>
      <c r="O21" s="18">
        <v>82.389980387434207</v>
      </c>
      <c r="P21" s="17">
        <v>11</v>
      </c>
      <c r="Q21" s="17">
        <v>10</v>
      </c>
      <c r="R21" s="17">
        <v>143966772</v>
      </c>
      <c r="S21" s="18">
        <v>78.263527310313293</v>
      </c>
    </row>
    <row r="22" spans="2:19">
      <c r="B22" s="81"/>
      <c r="C22" s="19" t="s">
        <v>35</v>
      </c>
      <c r="D22" s="20">
        <v>8019</v>
      </c>
      <c r="E22" s="20">
        <v>7940</v>
      </c>
      <c r="F22" s="20">
        <v>2925</v>
      </c>
      <c r="G22" s="20">
        <v>2395</v>
      </c>
      <c r="H22" s="20">
        <v>1575</v>
      </c>
      <c r="I22" s="20">
        <v>1117</v>
      </c>
      <c r="J22" s="20">
        <v>994</v>
      </c>
      <c r="K22" s="20">
        <v>888</v>
      </c>
      <c r="L22" s="20">
        <v>200</v>
      </c>
      <c r="M22" s="20">
        <v>218</v>
      </c>
      <c r="N22" s="20">
        <v>26271</v>
      </c>
      <c r="O22" s="21">
        <v>90.393283556411902</v>
      </c>
      <c r="P22" s="20">
        <v>541</v>
      </c>
      <c r="Q22" s="20">
        <v>608</v>
      </c>
      <c r="R22" s="20">
        <v>160612208</v>
      </c>
      <c r="S22" s="21">
        <v>87.312355153574799</v>
      </c>
    </row>
    <row r="23" spans="2:19" ht="25.5">
      <c r="B23" s="22" t="s">
        <v>3</v>
      </c>
      <c r="C23" s="23" t="s">
        <v>36</v>
      </c>
      <c r="D23" s="24">
        <v>8463</v>
      </c>
      <c r="E23" s="24">
        <v>8774</v>
      </c>
      <c r="F23" s="24">
        <v>3157</v>
      </c>
      <c r="G23" s="24">
        <v>2734</v>
      </c>
      <c r="H23" s="24">
        <v>1754</v>
      </c>
      <c r="I23" s="24">
        <v>1393</v>
      </c>
      <c r="J23" s="24">
        <v>1148</v>
      </c>
      <c r="K23" s="24">
        <v>1171</v>
      </c>
      <c r="L23" s="25">
        <v>218</v>
      </c>
      <c r="M23" s="24">
        <v>251</v>
      </c>
      <c r="N23" s="24">
        <v>29063</v>
      </c>
      <c r="O23" s="26">
        <v>100</v>
      </c>
      <c r="P23" s="24">
        <v>1042</v>
      </c>
      <c r="Q23" s="24">
        <v>1413</v>
      </c>
      <c r="R23" s="24">
        <v>183951295</v>
      </c>
      <c r="S23" s="26">
        <v>100</v>
      </c>
    </row>
    <row r="24" spans="2:19" ht="0" hidden="1" customHeight="1"/>
    <row r="25" spans="2:19" ht="80.650000000000006" customHeight="1"/>
  </sheetData>
  <mergeCells count="15">
    <mergeCell ref="B2:T2"/>
    <mergeCell ref="B3:S3"/>
    <mergeCell ref="B4:S4"/>
    <mergeCell ref="B5:S5"/>
    <mergeCell ref="B6:S6"/>
    <mergeCell ref="B10:B16"/>
    <mergeCell ref="B17:B22"/>
    <mergeCell ref="D7:M7"/>
    <mergeCell ref="P7:Q7"/>
    <mergeCell ref="D8:E8"/>
    <mergeCell ref="F8:G8"/>
    <mergeCell ref="H8:I8"/>
    <mergeCell ref="J8:K8"/>
    <mergeCell ref="L8:M8"/>
    <mergeCell ref="O8:P8"/>
  </mergeCells>
  <pageMargins left="0.70866141732283505" right="0.70866141732283505" top="0.74803149606299202" bottom="0.74803149606299202" header="0.74803149606299202" footer="0.74803149606299202"/>
  <pageSetup paperSize="9" orientation="landscape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AB655-989F-4035-AD43-D8B2476771BC}">
  <dimension ref="B1:Y24"/>
  <sheetViews>
    <sheetView workbookViewId="0">
      <selection activeCell="B5" sqref="B5:Y5"/>
    </sheetView>
  </sheetViews>
  <sheetFormatPr defaultColWidth="8.7109375" defaultRowHeight="15"/>
  <cols>
    <col min="1" max="1" width="1" style="27" customWidth="1"/>
    <col min="2" max="2" width="15.5703125" style="27" customWidth="1"/>
    <col min="3" max="3" width="34.5703125" style="27" customWidth="1"/>
    <col min="4" max="4" width="7.140625" style="27" customWidth="1"/>
    <col min="5" max="5" width="7.7109375" style="27" customWidth="1"/>
    <col min="6" max="6" width="7.5703125" style="27" customWidth="1"/>
    <col min="7" max="7" width="6.85546875" style="27" customWidth="1"/>
    <col min="8" max="8" width="7.42578125" style="27" customWidth="1"/>
    <col min="9" max="9" width="7.5703125" style="27" customWidth="1"/>
    <col min="10" max="10" width="7.42578125" style="27" customWidth="1"/>
    <col min="11" max="11" width="6.42578125" style="27" customWidth="1"/>
    <col min="12" max="12" width="7.42578125" style="27" customWidth="1"/>
    <col min="13" max="13" width="7.7109375" style="27" customWidth="1"/>
    <col min="14" max="14" width="7.5703125" style="27" customWidth="1"/>
    <col min="15" max="15" width="7.42578125" style="27" customWidth="1"/>
    <col min="16" max="17" width="7.140625" style="27" customWidth="1"/>
    <col min="18" max="18" width="7.85546875" style="27" customWidth="1"/>
    <col min="19" max="19" width="8" style="27" customWidth="1"/>
    <col min="20" max="20" width="7.42578125" style="27" customWidth="1"/>
    <col min="21" max="21" width="7.5703125" style="27" customWidth="1"/>
    <col min="22" max="22" width="8.140625" style="27" customWidth="1"/>
    <col min="23" max="23" width="8.5703125" style="27" customWidth="1"/>
    <col min="24" max="24" width="15.140625" style="27" customWidth="1"/>
    <col min="25" max="25" width="12.42578125" style="27" customWidth="1"/>
    <col min="26" max="26" width="62.85546875" style="27" customWidth="1"/>
    <col min="27" max="16384" width="8.7109375" style="27"/>
  </cols>
  <sheetData>
    <row r="1" spans="2:25" ht="6.75" customHeight="1"/>
    <row r="2" spans="2:25" ht="39.75" customHeight="1"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</row>
    <row r="3" spans="2:25" ht="18" customHeight="1">
      <c r="B3" s="93" t="s">
        <v>0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</row>
    <row r="4" spans="2:25" ht="36.75" customHeight="1">
      <c r="B4" s="93" t="s">
        <v>1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</row>
    <row r="5" spans="2:25" ht="18" customHeight="1">
      <c r="B5" s="94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</row>
    <row r="6" spans="2:25" ht="18" customHeight="1">
      <c r="B6" s="95" t="s">
        <v>37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</row>
    <row r="7" spans="2:25">
      <c r="B7" s="29" t="s">
        <v>10</v>
      </c>
      <c r="C7" s="29" t="s">
        <v>11</v>
      </c>
      <c r="D7" s="96" t="s">
        <v>38</v>
      </c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1"/>
      <c r="X7" s="96" t="s">
        <v>39</v>
      </c>
      <c r="Y7" s="91"/>
    </row>
    <row r="8" spans="2:25">
      <c r="B8" s="29" t="s">
        <v>3</v>
      </c>
      <c r="C8" s="29" t="s">
        <v>3</v>
      </c>
      <c r="D8" s="96" t="s">
        <v>12</v>
      </c>
      <c r="E8" s="97"/>
      <c r="F8" s="97"/>
      <c r="G8" s="91"/>
      <c r="H8" s="96" t="s">
        <v>13</v>
      </c>
      <c r="I8" s="97"/>
      <c r="J8" s="97"/>
      <c r="K8" s="91"/>
      <c r="L8" s="96" t="s">
        <v>14</v>
      </c>
      <c r="M8" s="97"/>
      <c r="N8" s="97"/>
      <c r="O8" s="91"/>
      <c r="P8" s="96" t="s">
        <v>15</v>
      </c>
      <c r="Q8" s="97"/>
      <c r="R8" s="97"/>
      <c r="S8" s="91"/>
      <c r="T8" s="96" t="s">
        <v>16</v>
      </c>
      <c r="U8" s="97"/>
      <c r="V8" s="97"/>
      <c r="W8" s="91"/>
      <c r="X8" s="90" t="s">
        <v>40</v>
      </c>
      <c r="Y8" s="91"/>
    </row>
    <row r="9" spans="2:25">
      <c r="B9" s="29" t="s">
        <v>3</v>
      </c>
      <c r="C9" s="29" t="s">
        <v>3</v>
      </c>
      <c r="D9" s="96" t="s">
        <v>41</v>
      </c>
      <c r="E9" s="91"/>
      <c r="F9" s="96" t="s">
        <v>42</v>
      </c>
      <c r="G9" s="91"/>
      <c r="H9" s="96" t="s">
        <v>41</v>
      </c>
      <c r="I9" s="91"/>
      <c r="J9" s="96" t="s">
        <v>42</v>
      </c>
      <c r="K9" s="91"/>
      <c r="L9" s="96" t="s">
        <v>43</v>
      </c>
      <c r="M9" s="91"/>
      <c r="N9" s="96" t="s">
        <v>42</v>
      </c>
      <c r="O9" s="91"/>
      <c r="P9" s="96" t="s">
        <v>43</v>
      </c>
      <c r="Q9" s="91"/>
      <c r="R9" s="96" t="s">
        <v>42</v>
      </c>
      <c r="S9" s="91"/>
      <c r="T9" s="96" t="s">
        <v>43</v>
      </c>
      <c r="U9" s="91"/>
      <c r="V9" s="96" t="s">
        <v>42</v>
      </c>
      <c r="W9" s="91"/>
      <c r="X9" s="30" t="s">
        <v>41</v>
      </c>
      <c r="Y9" s="30" t="s">
        <v>42</v>
      </c>
    </row>
    <row r="10" spans="2:25">
      <c r="B10" s="29" t="s">
        <v>3</v>
      </c>
      <c r="C10" s="29" t="s">
        <v>3</v>
      </c>
      <c r="D10" s="30" t="s">
        <v>17</v>
      </c>
      <c r="E10" s="30" t="s">
        <v>18</v>
      </c>
      <c r="F10" s="30" t="s">
        <v>17</v>
      </c>
      <c r="G10" s="30" t="s">
        <v>18</v>
      </c>
      <c r="H10" s="30" t="s">
        <v>17</v>
      </c>
      <c r="I10" s="30" t="s">
        <v>18</v>
      </c>
      <c r="J10" s="30" t="s">
        <v>17</v>
      </c>
      <c r="K10" s="30" t="s">
        <v>18</v>
      </c>
      <c r="L10" s="30" t="s">
        <v>17</v>
      </c>
      <c r="M10" s="30" t="s">
        <v>18</v>
      </c>
      <c r="N10" s="30" t="s">
        <v>17</v>
      </c>
      <c r="O10" s="30" t="s">
        <v>18</v>
      </c>
      <c r="P10" s="30" t="s">
        <v>17</v>
      </c>
      <c r="Q10" s="30" t="s">
        <v>18</v>
      </c>
      <c r="R10" s="30" t="s">
        <v>17</v>
      </c>
      <c r="S10" s="30" t="s">
        <v>18</v>
      </c>
      <c r="T10" s="30" t="s">
        <v>17</v>
      </c>
      <c r="U10" s="30" t="s">
        <v>18</v>
      </c>
      <c r="V10" s="30" t="s">
        <v>17</v>
      </c>
      <c r="W10" s="30" t="s">
        <v>18</v>
      </c>
      <c r="X10" s="30" t="s">
        <v>3</v>
      </c>
      <c r="Y10" s="30" t="s">
        <v>3</v>
      </c>
    </row>
    <row r="11" spans="2:25">
      <c r="B11" s="101" t="s">
        <v>22</v>
      </c>
      <c r="C11" s="31" t="s">
        <v>23</v>
      </c>
      <c r="D11" s="6">
        <v>9</v>
      </c>
      <c r="E11" s="6">
        <v>18</v>
      </c>
      <c r="F11" s="6">
        <v>43</v>
      </c>
      <c r="G11" s="6">
        <v>96</v>
      </c>
      <c r="H11" s="6">
        <v>18</v>
      </c>
      <c r="I11" s="6">
        <v>56</v>
      </c>
      <c r="J11" s="32" t="s">
        <v>44</v>
      </c>
      <c r="K11" s="6">
        <v>143</v>
      </c>
      <c r="L11" s="6">
        <v>42</v>
      </c>
      <c r="M11" s="6">
        <v>78</v>
      </c>
      <c r="N11" s="6">
        <v>63</v>
      </c>
      <c r="O11" s="6">
        <v>99</v>
      </c>
      <c r="P11" s="6">
        <v>68</v>
      </c>
      <c r="Q11" s="6">
        <v>93</v>
      </c>
      <c r="R11" s="6">
        <v>52</v>
      </c>
      <c r="S11" s="6">
        <v>69</v>
      </c>
      <c r="T11" s="6">
        <v>29</v>
      </c>
      <c r="U11" s="6">
        <v>46</v>
      </c>
      <c r="V11" s="6">
        <v>10</v>
      </c>
      <c r="W11" s="6">
        <v>17</v>
      </c>
      <c r="X11" s="7">
        <v>457</v>
      </c>
      <c r="Y11" s="7">
        <v>674</v>
      </c>
    </row>
    <row r="12" spans="2:25">
      <c r="B12" s="102"/>
      <c r="C12" s="33" t="s">
        <v>24</v>
      </c>
      <c r="D12" s="10">
        <v>4</v>
      </c>
      <c r="E12" s="10">
        <v>8</v>
      </c>
      <c r="F12" s="10">
        <v>11</v>
      </c>
      <c r="G12" s="10">
        <v>11</v>
      </c>
      <c r="H12" s="10">
        <v>17</v>
      </c>
      <c r="I12" s="10">
        <v>39</v>
      </c>
      <c r="J12" s="34" t="s">
        <v>45</v>
      </c>
      <c r="K12" s="10">
        <v>34</v>
      </c>
      <c r="L12" s="10">
        <v>22</v>
      </c>
      <c r="M12" s="10">
        <v>39</v>
      </c>
      <c r="N12" s="10">
        <v>43</v>
      </c>
      <c r="O12" s="10">
        <v>63</v>
      </c>
      <c r="P12" s="10">
        <v>27</v>
      </c>
      <c r="Q12" s="10">
        <v>35</v>
      </c>
      <c r="R12" s="10">
        <v>55</v>
      </c>
      <c r="S12" s="10">
        <v>68</v>
      </c>
      <c r="T12" s="10">
        <v>11</v>
      </c>
      <c r="U12" s="10">
        <v>9</v>
      </c>
      <c r="V12" s="10">
        <v>4</v>
      </c>
      <c r="W12" s="10">
        <v>14</v>
      </c>
      <c r="X12" s="11">
        <v>211</v>
      </c>
      <c r="Y12" s="11">
        <v>319</v>
      </c>
    </row>
    <row r="13" spans="2:25">
      <c r="B13" s="102"/>
      <c r="C13" s="31" t="s">
        <v>25</v>
      </c>
      <c r="D13" s="6">
        <v>2</v>
      </c>
      <c r="E13" s="6">
        <v>12</v>
      </c>
      <c r="F13" s="6">
        <v>47</v>
      </c>
      <c r="G13" s="6">
        <v>62</v>
      </c>
      <c r="H13" s="6">
        <v>16</v>
      </c>
      <c r="I13" s="6">
        <v>38</v>
      </c>
      <c r="J13" s="32" t="s">
        <v>46</v>
      </c>
      <c r="K13" s="6">
        <v>108</v>
      </c>
      <c r="L13" s="6">
        <v>37</v>
      </c>
      <c r="M13" s="6">
        <v>32</v>
      </c>
      <c r="N13" s="6">
        <v>126</v>
      </c>
      <c r="O13" s="6">
        <v>105</v>
      </c>
      <c r="P13" s="6">
        <v>47</v>
      </c>
      <c r="Q13" s="6">
        <v>57</v>
      </c>
      <c r="R13" s="6">
        <v>125</v>
      </c>
      <c r="S13" s="6">
        <v>107</v>
      </c>
      <c r="T13" s="6">
        <v>17</v>
      </c>
      <c r="U13" s="6">
        <v>22</v>
      </c>
      <c r="V13" s="6">
        <v>38</v>
      </c>
      <c r="W13" s="6">
        <v>32</v>
      </c>
      <c r="X13" s="7">
        <v>280</v>
      </c>
      <c r="Y13" s="7">
        <v>848</v>
      </c>
    </row>
    <row r="14" spans="2:25">
      <c r="B14" s="102"/>
      <c r="C14" s="33" t="s">
        <v>26</v>
      </c>
      <c r="D14" s="10">
        <v>2</v>
      </c>
      <c r="E14" s="10">
        <v>7</v>
      </c>
      <c r="F14" s="10">
        <v>81</v>
      </c>
      <c r="G14" s="10">
        <v>95</v>
      </c>
      <c r="H14" s="10">
        <v>12</v>
      </c>
      <c r="I14" s="10">
        <v>46</v>
      </c>
      <c r="J14" s="34" t="s">
        <v>47</v>
      </c>
      <c r="K14" s="10">
        <v>269</v>
      </c>
      <c r="L14" s="10">
        <v>27</v>
      </c>
      <c r="M14" s="10">
        <v>32</v>
      </c>
      <c r="N14" s="10">
        <v>155</v>
      </c>
      <c r="O14" s="10">
        <v>201</v>
      </c>
      <c r="P14" s="10">
        <v>19</v>
      </c>
      <c r="Q14" s="10">
        <v>27</v>
      </c>
      <c r="R14" s="10">
        <v>131</v>
      </c>
      <c r="S14" s="10">
        <v>118</v>
      </c>
      <c r="T14" s="10">
        <v>6</v>
      </c>
      <c r="U14" s="10">
        <v>16</v>
      </c>
      <c r="V14" s="10">
        <v>22</v>
      </c>
      <c r="W14" s="10">
        <v>34</v>
      </c>
      <c r="X14" s="11">
        <v>194</v>
      </c>
      <c r="Y14" s="11">
        <v>1306</v>
      </c>
    </row>
    <row r="15" spans="2:25">
      <c r="B15" s="102"/>
      <c r="C15" s="31" t="s">
        <v>27</v>
      </c>
      <c r="D15" s="6">
        <v>5</v>
      </c>
      <c r="E15" s="6">
        <v>5</v>
      </c>
      <c r="F15" s="6">
        <v>72</v>
      </c>
      <c r="G15" s="6">
        <v>71</v>
      </c>
      <c r="H15" s="6">
        <v>12</v>
      </c>
      <c r="I15" s="6">
        <v>25</v>
      </c>
      <c r="J15" s="32" t="s">
        <v>48</v>
      </c>
      <c r="K15" s="6">
        <v>194</v>
      </c>
      <c r="L15" s="6">
        <v>30</v>
      </c>
      <c r="M15" s="6">
        <v>42</v>
      </c>
      <c r="N15" s="6">
        <v>150</v>
      </c>
      <c r="O15" s="6">
        <v>132</v>
      </c>
      <c r="P15" s="6">
        <v>44</v>
      </c>
      <c r="Q15" s="6">
        <v>32</v>
      </c>
      <c r="R15" s="6">
        <v>121</v>
      </c>
      <c r="S15" s="6">
        <v>98</v>
      </c>
      <c r="T15" s="6">
        <v>14</v>
      </c>
      <c r="U15" s="6">
        <v>18</v>
      </c>
      <c r="V15" s="6">
        <v>27</v>
      </c>
      <c r="W15" s="6">
        <v>25</v>
      </c>
      <c r="X15" s="7">
        <v>227</v>
      </c>
      <c r="Y15" s="7">
        <v>1047</v>
      </c>
    </row>
    <row r="16" spans="2:25">
      <c r="B16" s="102"/>
      <c r="C16" s="33" t="s">
        <v>28</v>
      </c>
      <c r="D16" s="10">
        <v>8</v>
      </c>
      <c r="E16" s="10">
        <v>15</v>
      </c>
      <c r="F16" s="10">
        <v>247</v>
      </c>
      <c r="G16" s="10">
        <v>267</v>
      </c>
      <c r="H16" s="10">
        <v>26</v>
      </c>
      <c r="I16" s="10">
        <v>55</v>
      </c>
      <c r="J16" s="34" t="s">
        <v>49</v>
      </c>
      <c r="K16" s="10">
        <v>521</v>
      </c>
      <c r="L16" s="10">
        <v>42</v>
      </c>
      <c r="M16" s="10">
        <v>57</v>
      </c>
      <c r="N16" s="10">
        <v>379</v>
      </c>
      <c r="O16" s="10">
        <v>348</v>
      </c>
      <c r="P16" s="10">
        <v>46</v>
      </c>
      <c r="Q16" s="10">
        <v>64</v>
      </c>
      <c r="R16" s="10">
        <v>269</v>
      </c>
      <c r="S16" s="10">
        <v>230</v>
      </c>
      <c r="T16" s="10">
        <v>13</v>
      </c>
      <c r="U16" s="10">
        <v>21</v>
      </c>
      <c r="V16" s="10">
        <v>31</v>
      </c>
      <c r="W16" s="10">
        <v>42</v>
      </c>
      <c r="X16" s="11">
        <v>347</v>
      </c>
      <c r="Y16" s="11">
        <v>2785</v>
      </c>
    </row>
    <row r="17" spans="2:25">
      <c r="B17" s="103"/>
      <c r="C17" s="35" t="s">
        <v>29</v>
      </c>
      <c r="D17" s="14">
        <v>30</v>
      </c>
      <c r="E17" s="14">
        <v>65</v>
      </c>
      <c r="F17" s="14">
        <v>501</v>
      </c>
      <c r="G17" s="14">
        <v>602</v>
      </c>
      <c r="H17" s="14">
        <v>101</v>
      </c>
      <c r="I17" s="14">
        <v>259</v>
      </c>
      <c r="J17" s="36">
        <v>1004</v>
      </c>
      <c r="K17" s="14">
        <v>1269</v>
      </c>
      <c r="L17" s="14">
        <v>200</v>
      </c>
      <c r="M17" s="14">
        <v>280</v>
      </c>
      <c r="N17" s="14">
        <v>916</v>
      </c>
      <c r="O17" s="14">
        <v>948</v>
      </c>
      <c r="P17" s="14">
        <v>251</v>
      </c>
      <c r="Q17" s="14">
        <v>308</v>
      </c>
      <c r="R17" s="14">
        <v>753</v>
      </c>
      <c r="S17" s="14">
        <v>690</v>
      </c>
      <c r="T17" s="14">
        <v>90</v>
      </c>
      <c r="U17" s="14">
        <v>132</v>
      </c>
      <c r="V17" s="14">
        <v>132</v>
      </c>
      <c r="W17" s="14">
        <v>164</v>
      </c>
      <c r="X17" s="14">
        <v>1716</v>
      </c>
      <c r="Y17" s="14">
        <v>6979</v>
      </c>
    </row>
    <row r="18" spans="2:25">
      <c r="B18" s="98" t="s">
        <v>30</v>
      </c>
      <c r="C18" s="37" t="s">
        <v>31</v>
      </c>
      <c r="D18" s="17">
        <v>1</v>
      </c>
      <c r="E18" s="17">
        <v>11</v>
      </c>
      <c r="F18" s="17">
        <v>1</v>
      </c>
      <c r="G18" s="17">
        <v>1</v>
      </c>
      <c r="H18" s="17">
        <v>28</v>
      </c>
      <c r="I18" s="17">
        <v>45</v>
      </c>
      <c r="J18" s="38" t="s">
        <v>50</v>
      </c>
      <c r="K18" s="17">
        <v>5</v>
      </c>
      <c r="L18" s="17">
        <v>20</v>
      </c>
      <c r="M18" s="17">
        <v>34</v>
      </c>
      <c r="N18" s="17">
        <v>1</v>
      </c>
      <c r="O18" s="17">
        <v>3</v>
      </c>
      <c r="P18" s="17">
        <v>17</v>
      </c>
      <c r="Q18" s="17">
        <v>11</v>
      </c>
      <c r="R18" s="17">
        <v>1</v>
      </c>
      <c r="S18" s="17">
        <v>2</v>
      </c>
      <c r="T18" s="17">
        <v>6</v>
      </c>
      <c r="U18" s="17">
        <v>6</v>
      </c>
      <c r="V18" s="17">
        <v>1</v>
      </c>
      <c r="W18" s="17">
        <v>9</v>
      </c>
      <c r="X18" s="7">
        <v>179</v>
      </c>
      <c r="Y18" s="7">
        <v>29</v>
      </c>
    </row>
    <row r="19" spans="2:25">
      <c r="B19" s="99"/>
      <c r="C19" s="31" t="s">
        <v>23</v>
      </c>
      <c r="D19" s="6">
        <v>4</v>
      </c>
      <c r="E19" s="6">
        <v>9</v>
      </c>
      <c r="F19" s="6">
        <v>1</v>
      </c>
      <c r="G19" s="6">
        <v>0</v>
      </c>
      <c r="H19" s="6">
        <v>18</v>
      </c>
      <c r="I19" s="6">
        <v>24</v>
      </c>
      <c r="J19" s="32" t="s">
        <v>51</v>
      </c>
      <c r="K19" s="6">
        <v>0</v>
      </c>
      <c r="L19" s="6">
        <v>58</v>
      </c>
      <c r="M19" s="6">
        <v>51</v>
      </c>
      <c r="N19" s="6">
        <v>0</v>
      </c>
      <c r="O19" s="6">
        <v>0</v>
      </c>
      <c r="P19" s="6">
        <v>91</v>
      </c>
      <c r="Q19" s="6">
        <v>37</v>
      </c>
      <c r="R19" s="6">
        <v>4</v>
      </c>
      <c r="S19" s="6">
        <v>1</v>
      </c>
      <c r="T19" s="6">
        <v>22</v>
      </c>
      <c r="U19" s="6">
        <v>16</v>
      </c>
      <c r="V19" s="6">
        <v>4</v>
      </c>
      <c r="W19" s="6">
        <v>5</v>
      </c>
      <c r="X19" s="11">
        <v>330</v>
      </c>
      <c r="Y19" s="11">
        <v>19</v>
      </c>
    </row>
    <row r="20" spans="2:25">
      <c r="B20" s="99"/>
      <c r="C20" s="37" t="s">
        <v>32</v>
      </c>
      <c r="D20" s="17">
        <v>7</v>
      </c>
      <c r="E20" s="17">
        <v>14</v>
      </c>
      <c r="F20" s="17">
        <v>28</v>
      </c>
      <c r="G20" s="17">
        <v>63</v>
      </c>
      <c r="H20" s="17">
        <v>13</v>
      </c>
      <c r="I20" s="17">
        <v>37</v>
      </c>
      <c r="J20" s="38" t="s">
        <v>52</v>
      </c>
      <c r="K20" s="17">
        <v>106</v>
      </c>
      <c r="L20" s="17">
        <v>4</v>
      </c>
      <c r="M20" s="17">
        <v>18</v>
      </c>
      <c r="N20" s="17">
        <v>35</v>
      </c>
      <c r="O20" s="17">
        <v>84</v>
      </c>
      <c r="P20" s="17">
        <v>6</v>
      </c>
      <c r="Q20" s="17">
        <v>22</v>
      </c>
      <c r="R20" s="17">
        <v>43</v>
      </c>
      <c r="S20" s="17">
        <v>40</v>
      </c>
      <c r="T20" s="17">
        <v>0</v>
      </c>
      <c r="U20" s="17">
        <v>9</v>
      </c>
      <c r="V20" s="17">
        <v>19</v>
      </c>
      <c r="W20" s="17">
        <v>25</v>
      </c>
      <c r="X20" s="7">
        <v>130</v>
      </c>
      <c r="Y20" s="7">
        <v>489</v>
      </c>
    </row>
    <row r="21" spans="2:25">
      <c r="B21" s="99"/>
      <c r="C21" s="31" t="s">
        <v>33</v>
      </c>
      <c r="D21" s="6">
        <v>432</v>
      </c>
      <c r="E21" s="6">
        <v>502</v>
      </c>
      <c r="F21" s="6">
        <v>2</v>
      </c>
      <c r="G21" s="6">
        <v>3</v>
      </c>
      <c r="H21" s="6">
        <v>925</v>
      </c>
      <c r="I21" s="6">
        <v>1042</v>
      </c>
      <c r="J21" s="32" t="s">
        <v>53</v>
      </c>
      <c r="K21" s="6">
        <v>13</v>
      </c>
      <c r="L21" s="6">
        <v>679</v>
      </c>
      <c r="M21" s="6">
        <v>659</v>
      </c>
      <c r="N21" s="6">
        <v>17</v>
      </c>
      <c r="O21" s="6">
        <v>15</v>
      </c>
      <c r="P21" s="6">
        <v>488</v>
      </c>
      <c r="Q21" s="6">
        <v>415</v>
      </c>
      <c r="R21" s="6">
        <v>27</v>
      </c>
      <c r="S21" s="6">
        <v>37</v>
      </c>
      <c r="T21" s="6">
        <v>87</v>
      </c>
      <c r="U21" s="6">
        <v>106</v>
      </c>
      <c r="V21" s="6">
        <v>21</v>
      </c>
      <c r="W21" s="6">
        <v>27</v>
      </c>
      <c r="X21" s="11">
        <v>5335</v>
      </c>
      <c r="Y21" s="11">
        <v>174</v>
      </c>
    </row>
    <row r="22" spans="2:25">
      <c r="B22" s="100"/>
      <c r="C22" s="39" t="s">
        <v>35</v>
      </c>
      <c r="D22" s="20">
        <v>444</v>
      </c>
      <c r="E22" s="20">
        <v>536</v>
      </c>
      <c r="F22" s="20">
        <v>32</v>
      </c>
      <c r="G22" s="20">
        <v>67</v>
      </c>
      <c r="H22" s="20">
        <v>984</v>
      </c>
      <c r="I22" s="20">
        <v>1148</v>
      </c>
      <c r="J22" s="40">
        <v>67</v>
      </c>
      <c r="K22" s="20">
        <v>124</v>
      </c>
      <c r="L22" s="20">
        <v>761</v>
      </c>
      <c r="M22" s="20">
        <v>762</v>
      </c>
      <c r="N22" s="20">
        <v>53</v>
      </c>
      <c r="O22" s="20">
        <v>102</v>
      </c>
      <c r="P22" s="20">
        <v>602</v>
      </c>
      <c r="Q22" s="20">
        <v>485</v>
      </c>
      <c r="R22" s="20">
        <v>75</v>
      </c>
      <c r="S22" s="20">
        <v>80</v>
      </c>
      <c r="T22" s="20">
        <v>115</v>
      </c>
      <c r="U22" s="20">
        <v>137</v>
      </c>
      <c r="V22" s="20">
        <v>45</v>
      </c>
      <c r="W22" s="20">
        <v>66</v>
      </c>
      <c r="X22" s="20">
        <v>5974</v>
      </c>
      <c r="Y22" s="20">
        <v>711</v>
      </c>
    </row>
    <row r="23" spans="2:25" ht="25.5">
      <c r="B23" s="41" t="s">
        <v>3</v>
      </c>
      <c r="C23" s="42" t="s">
        <v>54</v>
      </c>
      <c r="D23" s="24">
        <v>474</v>
      </c>
      <c r="E23" s="24">
        <v>601</v>
      </c>
      <c r="F23" s="24">
        <v>533</v>
      </c>
      <c r="G23" s="24">
        <v>669</v>
      </c>
      <c r="H23" s="43">
        <v>1085</v>
      </c>
      <c r="I23" s="43">
        <v>1407</v>
      </c>
      <c r="J23" s="24">
        <v>1071</v>
      </c>
      <c r="K23" s="24">
        <v>1393</v>
      </c>
      <c r="L23" s="24">
        <v>961</v>
      </c>
      <c r="M23" s="24">
        <v>1042</v>
      </c>
      <c r="N23" s="24">
        <v>969</v>
      </c>
      <c r="O23" s="24">
        <v>1050</v>
      </c>
      <c r="P23" s="24">
        <v>853</v>
      </c>
      <c r="Q23" s="24">
        <v>793</v>
      </c>
      <c r="R23" s="24">
        <v>828</v>
      </c>
      <c r="S23" s="24">
        <v>770</v>
      </c>
      <c r="T23" s="24">
        <v>205</v>
      </c>
      <c r="U23" s="24">
        <v>269</v>
      </c>
      <c r="V23" s="24">
        <v>177</v>
      </c>
      <c r="W23" s="24">
        <v>230</v>
      </c>
      <c r="X23" s="24">
        <v>7690</v>
      </c>
      <c r="Y23" s="24">
        <v>7690</v>
      </c>
    </row>
    <row r="24" spans="2:25" ht="168" customHeight="1"/>
  </sheetData>
  <mergeCells count="25">
    <mergeCell ref="P9:Q9"/>
    <mergeCell ref="R9:S9"/>
    <mergeCell ref="T9:U9"/>
    <mergeCell ref="V9:W9"/>
    <mergeCell ref="B11:B17"/>
    <mergeCell ref="L9:M9"/>
    <mergeCell ref="N9:O9"/>
    <mergeCell ref="B18:B22"/>
    <mergeCell ref="D9:E9"/>
    <mergeCell ref="F9:G9"/>
    <mergeCell ref="H9:I9"/>
    <mergeCell ref="J9:K9"/>
    <mergeCell ref="X8:Y8"/>
    <mergeCell ref="B2:Y2"/>
    <mergeCell ref="B3:Y3"/>
    <mergeCell ref="B4:Y4"/>
    <mergeCell ref="B5:Y5"/>
    <mergeCell ref="B6:Y6"/>
    <mergeCell ref="D7:W7"/>
    <mergeCell ref="X7:Y7"/>
    <mergeCell ref="D8:G8"/>
    <mergeCell ref="H8:K8"/>
    <mergeCell ref="L8:O8"/>
    <mergeCell ref="P8:S8"/>
    <mergeCell ref="T8:W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A198B-C48B-435B-BF8E-113155CB3D5B}">
  <dimension ref="B1:R24"/>
  <sheetViews>
    <sheetView workbookViewId="0">
      <selection activeCell="B3" sqref="B3:Q3"/>
    </sheetView>
  </sheetViews>
  <sheetFormatPr defaultColWidth="8.7109375" defaultRowHeight="15"/>
  <cols>
    <col min="1" max="1" width="1.7109375" style="28" customWidth="1"/>
    <col min="2" max="2" width="23.85546875" style="28" customWidth="1"/>
    <col min="3" max="3" width="48.5703125" style="28" customWidth="1"/>
    <col min="4" max="4" width="16.140625" style="28" customWidth="1"/>
    <col min="5" max="5" width="17.5703125" style="28" customWidth="1"/>
    <col min="6" max="6" width="19.140625" style="28" customWidth="1"/>
    <col min="7" max="7" width="17.28515625" style="28" customWidth="1"/>
    <col min="8" max="8" width="8.140625" style="28" customWidth="1"/>
    <col min="9" max="9" width="8.5703125" style="28" customWidth="1"/>
    <col min="10" max="10" width="8.140625" style="28" customWidth="1"/>
    <col min="11" max="11" width="7.85546875" style="28" customWidth="1"/>
    <col min="12" max="12" width="8.140625" style="28" customWidth="1"/>
    <col min="13" max="13" width="7.5703125" style="28" customWidth="1"/>
    <col min="14" max="14" width="8.140625" style="28" customWidth="1"/>
    <col min="15" max="15" width="7.28515625" style="28" customWidth="1"/>
    <col min="16" max="16" width="8.42578125" style="28" customWidth="1"/>
    <col min="17" max="17" width="7.140625" style="28" customWidth="1"/>
    <col min="18" max="18" width="0" style="28" hidden="1" customWidth="1"/>
    <col min="19" max="19" width="22.5703125" style="28" customWidth="1"/>
    <col min="20" max="16384" width="8.7109375" style="28"/>
  </cols>
  <sheetData>
    <row r="1" spans="2:18" ht="7.5" customHeight="1"/>
    <row r="2" spans="2:18" ht="41.25" customHeight="1"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</row>
    <row r="3" spans="2:18" ht="18" customHeight="1">
      <c r="B3" s="93" t="s">
        <v>0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</row>
    <row r="4" spans="2:18" ht="36.75" customHeight="1">
      <c r="B4" s="93" t="s">
        <v>1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</row>
    <row r="5" spans="2:18" ht="23.25" customHeight="1">
      <c r="B5" s="94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</row>
    <row r="6" spans="2:18" ht="18" customHeight="1">
      <c r="B6" s="95" t="s">
        <v>55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</row>
    <row r="7" spans="2:18">
      <c r="B7" s="29" t="s">
        <v>3</v>
      </c>
      <c r="C7" s="29" t="s">
        <v>3</v>
      </c>
      <c r="D7" s="45" t="s">
        <v>3</v>
      </c>
      <c r="E7" s="45" t="s">
        <v>3</v>
      </c>
      <c r="F7" s="45" t="s">
        <v>3</v>
      </c>
      <c r="G7" s="45" t="s">
        <v>3</v>
      </c>
      <c r="H7" s="96" t="s">
        <v>12</v>
      </c>
      <c r="I7" s="91"/>
      <c r="J7" s="96" t="s">
        <v>13</v>
      </c>
      <c r="K7" s="91"/>
      <c r="L7" s="96" t="s">
        <v>14</v>
      </c>
      <c r="M7" s="91"/>
      <c r="N7" s="96" t="s">
        <v>15</v>
      </c>
      <c r="O7" s="91"/>
      <c r="P7" s="96" t="s">
        <v>16</v>
      </c>
      <c r="Q7" s="91"/>
    </row>
    <row r="8" spans="2:18" ht="49.5">
      <c r="B8" s="29" t="s">
        <v>10</v>
      </c>
      <c r="C8" s="29" t="s">
        <v>11</v>
      </c>
      <c r="D8" s="46" t="s">
        <v>56</v>
      </c>
      <c r="E8" s="46" t="s">
        <v>57</v>
      </c>
      <c r="F8" s="46" t="s">
        <v>58</v>
      </c>
      <c r="G8" s="46" t="s">
        <v>59</v>
      </c>
      <c r="H8" s="47" t="s">
        <v>17</v>
      </c>
      <c r="I8" s="47" t="s">
        <v>18</v>
      </c>
      <c r="J8" s="47" t="s">
        <v>19</v>
      </c>
      <c r="K8" s="47" t="s">
        <v>18</v>
      </c>
      <c r="L8" s="47" t="s">
        <v>19</v>
      </c>
      <c r="M8" s="47" t="s">
        <v>18</v>
      </c>
      <c r="N8" s="47" t="s">
        <v>17</v>
      </c>
      <c r="O8" s="47" t="s">
        <v>60</v>
      </c>
      <c r="P8" s="47" t="s">
        <v>19</v>
      </c>
      <c r="Q8" s="47" t="s">
        <v>60</v>
      </c>
    </row>
    <row r="9" spans="2:18">
      <c r="B9" s="101" t="s">
        <v>22</v>
      </c>
      <c r="C9" s="31" t="s">
        <v>23</v>
      </c>
      <c r="D9" s="6">
        <v>17964</v>
      </c>
      <c r="E9" s="8">
        <v>5.0740316011275599</v>
      </c>
      <c r="F9" s="6">
        <v>341105267</v>
      </c>
      <c r="G9" s="8">
        <v>6.68092554464166</v>
      </c>
      <c r="H9" s="6">
        <v>565</v>
      </c>
      <c r="I9" s="6">
        <v>951</v>
      </c>
      <c r="J9" s="6">
        <v>1073</v>
      </c>
      <c r="K9" s="6">
        <v>1505</v>
      </c>
      <c r="L9" s="6">
        <v>2075</v>
      </c>
      <c r="M9" s="6">
        <v>2263</v>
      </c>
      <c r="N9" s="6">
        <v>3147</v>
      </c>
      <c r="O9" s="6">
        <v>3559</v>
      </c>
      <c r="P9" s="6">
        <v>1214</v>
      </c>
      <c r="Q9" s="6">
        <v>1612</v>
      </c>
    </row>
    <row r="10" spans="2:18">
      <c r="B10" s="102"/>
      <c r="C10" s="33" t="s">
        <v>24</v>
      </c>
      <c r="D10" s="10">
        <v>4469</v>
      </c>
      <c r="E10" s="12">
        <v>1.26229387805829</v>
      </c>
      <c r="F10" s="10">
        <v>81262660</v>
      </c>
      <c r="G10" s="12">
        <v>1.5916194604509899</v>
      </c>
      <c r="H10" s="10">
        <v>123</v>
      </c>
      <c r="I10" s="10">
        <v>201</v>
      </c>
      <c r="J10" s="10">
        <v>408</v>
      </c>
      <c r="K10" s="10">
        <v>655</v>
      </c>
      <c r="L10" s="10">
        <v>505</v>
      </c>
      <c r="M10" s="10">
        <v>746</v>
      </c>
      <c r="N10" s="10">
        <v>670</v>
      </c>
      <c r="O10" s="10">
        <v>782</v>
      </c>
      <c r="P10" s="10">
        <v>148</v>
      </c>
      <c r="Q10" s="10">
        <v>231</v>
      </c>
    </row>
    <row r="11" spans="2:18">
      <c r="B11" s="102"/>
      <c r="C11" s="31" t="s">
        <v>25</v>
      </c>
      <c r="D11" s="6">
        <v>14850</v>
      </c>
      <c r="E11" s="8">
        <v>4.1944650009320998</v>
      </c>
      <c r="F11" s="6">
        <v>284396170</v>
      </c>
      <c r="G11" s="8">
        <v>5.5702148889751699</v>
      </c>
      <c r="H11" s="6">
        <v>374</v>
      </c>
      <c r="I11" s="6">
        <v>554</v>
      </c>
      <c r="J11" s="6">
        <v>1042</v>
      </c>
      <c r="K11" s="6">
        <v>1095</v>
      </c>
      <c r="L11" s="6">
        <v>1982</v>
      </c>
      <c r="M11" s="6">
        <v>1890</v>
      </c>
      <c r="N11" s="6">
        <v>2783</v>
      </c>
      <c r="O11" s="6">
        <v>2922</v>
      </c>
      <c r="P11" s="6">
        <v>1063</v>
      </c>
      <c r="Q11" s="6">
        <v>1147</v>
      </c>
    </row>
    <row r="12" spans="2:18">
      <c r="B12" s="102"/>
      <c r="C12" s="33" t="s">
        <v>26</v>
      </c>
      <c r="D12" s="10">
        <v>9687</v>
      </c>
      <c r="E12" s="12">
        <v>2.7361469672747001</v>
      </c>
      <c r="F12" s="10">
        <v>168920852</v>
      </c>
      <c r="G12" s="12">
        <v>3.30850251910485</v>
      </c>
      <c r="H12" s="10">
        <v>299</v>
      </c>
      <c r="I12" s="10">
        <v>525</v>
      </c>
      <c r="J12" s="10">
        <v>907</v>
      </c>
      <c r="K12" s="10">
        <v>1327</v>
      </c>
      <c r="L12" s="10">
        <v>1260</v>
      </c>
      <c r="M12" s="10">
        <v>1672</v>
      </c>
      <c r="N12" s="10">
        <v>1265</v>
      </c>
      <c r="O12" s="10">
        <v>1569</v>
      </c>
      <c r="P12" s="10">
        <v>370</v>
      </c>
      <c r="Q12" s="10">
        <v>493</v>
      </c>
    </row>
    <row r="13" spans="2:18">
      <c r="B13" s="102"/>
      <c r="C13" s="31" t="s">
        <v>27</v>
      </c>
      <c r="D13" s="6">
        <v>11641</v>
      </c>
      <c r="E13" s="8">
        <v>3.2880651229528999</v>
      </c>
      <c r="F13" s="6">
        <v>218991922</v>
      </c>
      <c r="G13" s="8">
        <v>4.2892000426366099</v>
      </c>
      <c r="H13" s="6">
        <v>309</v>
      </c>
      <c r="I13" s="6">
        <v>380</v>
      </c>
      <c r="J13" s="6">
        <v>907</v>
      </c>
      <c r="K13" s="6">
        <v>1003</v>
      </c>
      <c r="L13" s="6">
        <v>1791</v>
      </c>
      <c r="M13" s="6">
        <v>1756</v>
      </c>
      <c r="N13" s="6">
        <v>1980</v>
      </c>
      <c r="O13" s="6">
        <v>2157</v>
      </c>
      <c r="P13" s="6">
        <v>640</v>
      </c>
      <c r="Q13" s="6">
        <v>720</v>
      </c>
    </row>
    <row r="14" spans="2:18">
      <c r="B14" s="102"/>
      <c r="C14" s="33" t="s">
        <v>28</v>
      </c>
      <c r="D14" s="10">
        <v>21758</v>
      </c>
      <c r="E14" s="12">
        <v>6.1456679791434796</v>
      </c>
      <c r="F14" s="10">
        <v>353395172</v>
      </c>
      <c r="G14" s="12">
        <v>6.9216369853586297</v>
      </c>
      <c r="H14" s="10">
        <v>1158</v>
      </c>
      <c r="I14" s="10">
        <v>1692</v>
      </c>
      <c r="J14" s="10">
        <v>2114</v>
      </c>
      <c r="K14" s="10">
        <v>2636</v>
      </c>
      <c r="L14" s="10">
        <v>3080</v>
      </c>
      <c r="M14" s="10">
        <v>3278</v>
      </c>
      <c r="N14" s="10">
        <v>2984</v>
      </c>
      <c r="O14" s="10">
        <v>3062</v>
      </c>
      <c r="P14" s="10">
        <v>865</v>
      </c>
      <c r="Q14" s="10">
        <v>890</v>
      </c>
    </row>
    <row r="15" spans="2:18">
      <c r="B15" s="103"/>
      <c r="C15" s="35" t="s">
        <v>29</v>
      </c>
      <c r="D15" s="14">
        <v>80369</v>
      </c>
      <c r="E15" s="15">
        <v>22.700670549489001</v>
      </c>
      <c r="F15" s="14">
        <v>1448072043</v>
      </c>
      <c r="G15" s="15">
        <v>28.362099441167899</v>
      </c>
      <c r="H15" s="14">
        <v>2828</v>
      </c>
      <c r="I15" s="14">
        <v>4303</v>
      </c>
      <c r="J15" s="14">
        <v>6451</v>
      </c>
      <c r="K15" s="14">
        <v>8221</v>
      </c>
      <c r="L15" s="14">
        <v>10693</v>
      </c>
      <c r="M15" s="14">
        <v>11605</v>
      </c>
      <c r="N15" s="14">
        <v>12829</v>
      </c>
      <c r="O15" s="14">
        <v>14051</v>
      </c>
      <c r="P15" s="14">
        <v>4300</v>
      </c>
      <c r="Q15" s="14">
        <v>5093</v>
      </c>
    </row>
    <row r="16" spans="2:18">
      <c r="B16" s="98" t="s">
        <v>30</v>
      </c>
      <c r="C16" s="37" t="s">
        <v>31</v>
      </c>
      <c r="D16" s="17">
        <v>4868</v>
      </c>
      <c r="E16" s="18">
        <v>1.37499364475</v>
      </c>
      <c r="F16" s="17">
        <v>73266595</v>
      </c>
      <c r="G16" s="18">
        <v>1.4350076456146199</v>
      </c>
      <c r="H16" s="17">
        <v>253</v>
      </c>
      <c r="I16" s="17">
        <v>379</v>
      </c>
      <c r="J16" s="17">
        <v>780</v>
      </c>
      <c r="K16" s="17">
        <v>730</v>
      </c>
      <c r="L16" s="17">
        <v>653</v>
      </c>
      <c r="M16" s="17">
        <v>496</v>
      </c>
      <c r="N16" s="17">
        <v>626</v>
      </c>
      <c r="O16" s="17">
        <v>487</v>
      </c>
      <c r="P16" s="17">
        <v>266</v>
      </c>
      <c r="Q16" s="17">
        <v>198</v>
      </c>
    </row>
    <row r="17" spans="2:17">
      <c r="B17" s="99"/>
      <c r="C17" s="31" t="s">
        <v>23</v>
      </c>
      <c r="D17" s="6">
        <v>11577</v>
      </c>
      <c r="E17" s="8">
        <v>3.2699879673933299</v>
      </c>
      <c r="F17" s="6">
        <v>186405849</v>
      </c>
      <c r="G17" s="8">
        <v>3.6509656072086298</v>
      </c>
      <c r="H17" s="6">
        <v>192</v>
      </c>
      <c r="I17" s="6">
        <v>256</v>
      </c>
      <c r="J17" s="6">
        <v>749</v>
      </c>
      <c r="K17" s="6">
        <v>618</v>
      </c>
      <c r="L17" s="6">
        <v>1721</v>
      </c>
      <c r="M17" s="6">
        <v>1169</v>
      </c>
      <c r="N17" s="6">
        <v>2629</v>
      </c>
      <c r="O17" s="6">
        <v>1740</v>
      </c>
      <c r="P17" s="6">
        <v>1485</v>
      </c>
      <c r="Q17" s="6">
        <v>1018</v>
      </c>
    </row>
    <row r="18" spans="2:17">
      <c r="B18" s="99"/>
      <c r="C18" s="37" t="s">
        <v>32</v>
      </c>
      <c r="D18" s="17">
        <v>4391</v>
      </c>
      <c r="E18" s="18">
        <v>1.24026234472006</v>
      </c>
      <c r="F18" s="17">
        <v>59158770</v>
      </c>
      <c r="G18" s="18">
        <v>1.15869022240158</v>
      </c>
      <c r="H18" s="17">
        <v>546</v>
      </c>
      <c r="I18" s="17">
        <v>946</v>
      </c>
      <c r="J18" s="17">
        <v>473</v>
      </c>
      <c r="K18" s="17">
        <v>702</v>
      </c>
      <c r="L18" s="17">
        <v>363</v>
      </c>
      <c r="M18" s="17">
        <v>495</v>
      </c>
      <c r="N18" s="17">
        <v>282</v>
      </c>
      <c r="O18" s="17">
        <v>395</v>
      </c>
      <c r="P18" s="17">
        <v>71</v>
      </c>
      <c r="Q18" s="17">
        <v>118</v>
      </c>
    </row>
    <row r="19" spans="2:17">
      <c r="B19" s="99"/>
      <c r="C19" s="31" t="s">
        <v>33</v>
      </c>
      <c r="D19" s="6">
        <v>19348</v>
      </c>
      <c r="E19" s="8">
        <v>5.4649500901033203</v>
      </c>
      <c r="F19" s="6">
        <v>295524202</v>
      </c>
      <c r="G19" s="8">
        <v>5.7881697564102401</v>
      </c>
      <c r="H19" s="6">
        <v>1265</v>
      </c>
      <c r="I19" s="6">
        <v>1409</v>
      </c>
      <c r="J19" s="6">
        <v>2261</v>
      </c>
      <c r="K19" s="6">
        <v>2046</v>
      </c>
      <c r="L19" s="6">
        <v>2237</v>
      </c>
      <c r="M19" s="6">
        <v>1894</v>
      </c>
      <c r="N19" s="6">
        <v>2929</v>
      </c>
      <c r="O19" s="6">
        <v>2501</v>
      </c>
      <c r="P19" s="6">
        <v>1479</v>
      </c>
      <c r="Q19" s="6">
        <v>1330</v>
      </c>
    </row>
    <row r="20" spans="2:17">
      <c r="B20" s="99"/>
      <c r="C20" s="37" t="s">
        <v>34</v>
      </c>
      <c r="D20" s="17">
        <v>233485</v>
      </c>
      <c r="E20" s="18">
        <v>65.949135403544304</v>
      </c>
      <c r="F20" s="17">
        <v>3043231401</v>
      </c>
      <c r="G20" s="18">
        <v>59.605067327196998</v>
      </c>
      <c r="H20" s="17">
        <v>28578</v>
      </c>
      <c r="I20" s="17">
        <v>26690</v>
      </c>
      <c r="J20" s="17">
        <v>36211</v>
      </c>
      <c r="K20" s="17">
        <v>28988</v>
      </c>
      <c r="L20" s="17">
        <v>30139</v>
      </c>
      <c r="M20" s="17">
        <v>23811</v>
      </c>
      <c r="N20" s="17">
        <v>23051</v>
      </c>
      <c r="O20" s="17">
        <v>19481</v>
      </c>
      <c r="P20" s="17">
        <v>8669</v>
      </c>
      <c r="Q20" s="17">
        <v>7881</v>
      </c>
    </row>
    <row r="21" spans="2:17">
      <c r="B21" s="100"/>
      <c r="C21" s="39" t="s">
        <v>35</v>
      </c>
      <c r="D21" s="20">
        <v>273669</v>
      </c>
      <c r="E21" s="21">
        <v>77.299329450510996</v>
      </c>
      <c r="F21" s="20">
        <v>3657586817</v>
      </c>
      <c r="G21" s="21">
        <v>71.637900558832101</v>
      </c>
      <c r="H21" s="20">
        <v>30834</v>
      </c>
      <c r="I21" s="20">
        <v>29680</v>
      </c>
      <c r="J21" s="20">
        <v>40474</v>
      </c>
      <c r="K21" s="20">
        <v>33084</v>
      </c>
      <c r="L21" s="20">
        <v>35113</v>
      </c>
      <c r="M21" s="20">
        <v>27865</v>
      </c>
      <c r="N21" s="20">
        <v>29517</v>
      </c>
      <c r="O21" s="20">
        <v>24604</v>
      </c>
      <c r="P21" s="20">
        <v>11970</v>
      </c>
      <c r="Q21" s="20">
        <v>10545</v>
      </c>
    </row>
    <row r="22" spans="2:17">
      <c r="B22" s="41" t="s">
        <v>3</v>
      </c>
      <c r="C22" s="42" t="s">
        <v>61</v>
      </c>
      <c r="D22" s="24">
        <v>354038</v>
      </c>
      <c r="E22" s="26">
        <v>100</v>
      </c>
      <c r="F22" s="24">
        <v>5105658860</v>
      </c>
      <c r="G22" s="26">
        <v>100</v>
      </c>
      <c r="H22" s="24">
        <v>33662</v>
      </c>
      <c r="I22" s="24">
        <v>33983</v>
      </c>
      <c r="J22" s="24">
        <v>46925</v>
      </c>
      <c r="K22" s="24">
        <v>41305</v>
      </c>
      <c r="L22" s="24">
        <v>45806</v>
      </c>
      <c r="M22" s="24">
        <v>39470</v>
      </c>
      <c r="N22" s="24">
        <v>42346</v>
      </c>
      <c r="O22" s="24">
        <v>38655</v>
      </c>
      <c r="P22" s="24">
        <v>16270</v>
      </c>
      <c r="Q22" s="24">
        <v>15638</v>
      </c>
    </row>
    <row r="23" spans="2:17" ht="0" hidden="1" customHeight="1"/>
    <row r="24" spans="2:17" ht="66.400000000000006" customHeight="1"/>
  </sheetData>
  <mergeCells count="12">
    <mergeCell ref="B9:B15"/>
    <mergeCell ref="B16:B21"/>
    <mergeCell ref="B2:R2"/>
    <mergeCell ref="B3:Q3"/>
    <mergeCell ref="B4:Q4"/>
    <mergeCell ref="B5:Q5"/>
    <mergeCell ref="B6:Q6"/>
    <mergeCell ref="H7:I7"/>
    <mergeCell ref="J7:K7"/>
    <mergeCell ref="L7:M7"/>
    <mergeCell ref="N7:O7"/>
    <mergeCell ref="P7:Q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DB83E-7329-421A-ACC4-8065858A744B}">
  <dimension ref="B1:H67"/>
  <sheetViews>
    <sheetView topLeftCell="A12" workbookViewId="0">
      <selection activeCell="B27" sqref="B27:H27"/>
    </sheetView>
  </sheetViews>
  <sheetFormatPr defaultColWidth="8.7109375" defaultRowHeight="15"/>
  <cols>
    <col min="1" max="1" width="1.42578125" style="44" customWidth="1"/>
    <col min="2" max="2" width="15.28515625" style="44" customWidth="1"/>
    <col min="3" max="3" width="39.140625" style="44" customWidth="1"/>
    <col min="4" max="4" width="9.5703125" style="44" customWidth="1"/>
    <col min="5" max="5" width="8.85546875" style="44" customWidth="1"/>
    <col min="6" max="6" width="9.5703125" style="44" customWidth="1"/>
    <col min="7" max="7" width="14.7109375" style="44" customWidth="1"/>
    <col min="8" max="8" width="12.42578125" style="44" customWidth="1"/>
    <col min="9" max="9" width="46.42578125" style="44" customWidth="1"/>
    <col min="10" max="16384" width="8.7109375" style="44"/>
  </cols>
  <sheetData>
    <row r="1" spans="2:8" ht="7.5" customHeight="1"/>
    <row r="2" spans="2:8" ht="40.5" customHeight="1">
      <c r="B2" s="92"/>
      <c r="C2" s="92"/>
      <c r="D2" s="92"/>
      <c r="E2" s="92"/>
      <c r="F2" s="92"/>
      <c r="G2" s="92"/>
      <c r="H2" s="92"/>
    </row>
    <row r="3" spans="2:8" ht="18" customHeight="1">
      <c r="B3" s="93" t="s">
        <v>62</v>
      </c>
      <c r="C3" s="92"/>
      <c r="D3" s="92"/>
      <c r="E3" s="92"/>
      <c r="F3" s="92"/>
      <c r="G3" s="92"/>
      <c r="H3" s="92"/>
    </row>
    <row r="4" spans="2:8" ht="33" customHeight="1">
      <c r="B4" s="93" t="s">
        <v>1</v>
      </c>
      <c r="C4" s="92"/>
      <c r="D4" s="92"/>
      <c r="E4" s="92"/>
      <c r="F4" s="92"/>
      <c r="G4" s="92"/>
      <c r="H4" s="92"/>
    </row>
    <row r="5" spans="2:8" ht="18" customHeight="1">
      <c r="B5" s="94" t="s">
        <v>3</v>
      </c>
      <c r="C5" s="92"/>
      <c r="D5" s="92"/>
      <c r="E5" s="92"/>
      <c r="F5" s="92"/>
      <c r="G5" s="92"/>
      <c r="H5" s="92"/>
    </row>
    <row r="6" spans="2:8" ht="18" customHeight="1">
      <c r="B6" s="95" t="s">
        <v>63</v>
      </c>
      <c r="C6" s="92"/>
      <c r="D6" s="92"/>
      <c r="E6" s="92"/>
      <c r="F6" s="92"/>
      <c r="G6" s="92"/>
      <c r="H6" s="92"/>
    </row>
    <row r="7" spans="2:8">
      <c r="B7" s="48" t="s">
        <v>10</v>
      </c>
      <c r="C7" s="49" t="s">
        <v>11</v>
      </c>
      <c r="D7" s="49" t="s">
        <v>64</v>
      </c>
      <c r="E7" s="49" t="s">
        <v>56</v>
      </c>
      <c r="F7" s="49" t="s">
        <v>6</v>
      </c>
      <c r="G7" s="49" t="s">
        <v>65</v>
      </c>
      <c r="H7" s="48" t="s">
        <v>66</v>
      </c>
    </row>
    <row r="8" spans="2:8">
      <c r="B8" s="50" t="s">
        <v>3</v>
      </c>
      <c r="C8" s="51" t="s">
        <v>3</v>
      </c>
      <c r="D8" s="51" t="s">
        <v>3</v>
      </c>
      <c r="E8" s="51" t="s">
        <v>3</v>
      </c>
      <c r="F8" s="52" t="s">
        <v>20</v>
      </c>
      <c r="G8" s="53" t="s">
        <v>21</v>
      </c>
      <c r="H8" s="53" t="s">
        <v>20</v>
      </c>
    </row>
    <row r="9" spans="2:8">
      <c r="B9" s="54" t="s">
        <v>22</v>
      </c>
      <c r="C9" s="55" t="s">
        <v>23</v>
      </c>
      <c r="D9" s="6">
        <v>1</v>
      </c>
      <c r="E9" s="6">
        <v>3228</v>
      </c>
      <c r="F9" s="8">
        <v>0.90976218793860497</v>
      </c>
      <c r="G9" s="6">
        <v>43971320</v>
      </c>
      <c r="H9" s="8">
        <v>0.86122714434547998</v>
      </c>
    </row>
    <row r="10" spans="2:8">
      <c r="B10" s="56"/>
      <c r="C10" s="57" t="s">
        <v>24</v>
      </c>
      <c r="D10" s="58">
        <v>1</v>
      </c>
      <c r="E10" s="58">
        <v>1005</v>
      </c>
      <c r="F10" s="59">
        <v>0.28324380386564402</v>
      </c>
      <c r="G10" s="58">
        <v>17002526</v>
      </c>
      <c r="H10" s="59">
        <v>0.33301335765312001</v>
      </c>
    </row>
    <row r="11" spans="2:8">
      <c r="B11" s="56"/>
      <c r="C11" s="55" t="s">
        <v>25</v>
      </c>
      <c r="D11" s="6">
        <v>1</v>
      </c>
      <c r="E11" s="6">
        <v>2287</v>
      </c>
      <c r="F11" s="8">
        <v>0.644555800438535</v>
      </c>
      <c r="G11" s="6">
        <v>35443534</v>
      </c>
      <c r="H11" s="8">
        <v>0.69420098310289402</v>
      </c>
    </row>
    <row r="12" spans="2:8">
      <c r="B12" s="56"/>
      <c r="C12" s="57" t="s">
        <v>26</v>
      </c>
      <c r="D12" s="58">
        <v>1</v>
      </c>
      <c r="E12" s="58">
        <v>2212</v>
      </c>
      <c r="F12" s="59">
        <v>0.62341820313512797</v>
      </c>
      <c r="G12" s="58">
        <v>32682333</v>
      </c>
      <c r="H12" s="59">
        <v>0.640119794450975</v>
      </c>
    </row>
    <row r="13" spans="2:8">
      <c r="B13" s="56"/>
      <c r="C13" s="55" t="s">
        <v>27</v>
      </c>
      <c r="D13" s="6">
        <v>1</v>
      </c>
      <c r="E13" s="6">
        <v>1895</v>
      </c>
      <c r="F13" s="8">
        <v>0.53407662519939803</v>
      </c>
      <c r="G13" s="6">
        <v>27779046</v>
      </c>
      <c r="H13" s="8">
        <v>0.54408347211822905</v>
      </c>
    </row>
    <row r="14" spans="2:8">
      <c r="B14" s="56"/>
      <c r="C14" s="57" t="s">
        <v>28</v>
      </c>
      <c r="D14" s="58">
        <v>1</v>
      </c>
      <c r="E14" s="58">
        <v>5947</v>
      </c>
      <c r="F14" s="59">
        <v>1.67607054884476</v>
      </c>
      <c r="G14" s="58">
        <v>77892539</v>
      </c>
      <c r="H14" s="59">
        <v>1.5256118972273101</v>
      </c>
    </row>
    <row r="15" spans="2:8">
      <c r="B15" s="56"/>
      <c r="C15" s="60" t="s">
        <v>29</v>
      </c>
      <c r="D15" s="36" t="s">
        <v>3</v>
      </c>
      <c r="E15" s="14">
        <f>SUM(E9:E14)</f>
        <v>16574</v>
      </c>
      <c r="F15" s="15">
        <f>SUM(F9:F14)</f>
        <v>4.6711271694220704</v>
      </c>
      <c r="G15" s="14">
        <f>SUM(G9:G14)</f>
        <v>234771298</v>
      </c>
      <c r="H15" s="15">
        <f>SUM(H9:H14)</f>
        <v>4.5982566488980083</v>
      </c>
    </row>
    <row r="16" spans="2:8">
      <c r="B16" s="61" t="s">
        <v>30</v>
      </c>
      <c r="C16" s="62" t="s">
        <v>31</v>
      </c>
      <c r="D16" s="17">
        <v>1</v>
      </c>
      <c r="E16" s="17">
        <v>1611</v>
      </c>
      <c r="F16" s="18">
        <v>0.45403559007716598</v>
      </c>
      <c r="G16" s="17">
        <v>22255309</v>
      </c>
      <c r="H16" s="18">
        <v>0.43589494735651002</v>
      </c>
    </row>
    <row r="17" spans="2:8">
      <c r="B17" s="63"/>
      <c r="C17" s="64" t="s">
        <v>23</v>
      </c>
      <c r="D17" s="65">
        <v>1</v>
      </c>
      <c r="E17" s="65">
        <v>1194</v>
      </c>
      <c r="F17" s="66">
        <v>0.33651054907022798</v>
      </c>
      <c r="G17" s="65">
        <v>14688853</v>
      </c>
      <c r="H17" s="66">
        <v>0.28769750198312299</v>
      </c>
    </row>
    <row r="18" spans="2:8">
      <c r="B18" s="63"/>
      <c r="C18" s="62" t="s">
        <v>33</v>
      </c>
      <c r="D18" s="17">
        <v>1</v>
      </c>
      <c r="E18" s="17">
        <v>5449</v>
      </c>
      <c r="F18" s="18">
        <v>1.5357169027501401</v>
      </c>
      <c r="G18" s="17">
        <v>65823623</v>
      </c>
      <c r="H18" s="18">
        <v>1.2892287715438899</v>
      </c>
    </row>
    <row r="19" spans="2:8" ht="25.5">
      <c r="B19" s="63"/>
      <c r="C19" s="55" t="s">
        <v>34</v>
      </c>
      <c r="D19" s="6">
        <v>1</v>
      </c>
      <c r="E19" s="6">
        <v>97466</v>
      </c>
      <c r="F19" s="8">
        <v>27.4692941169839</v>
      </c>
      <c r="G19" s="6">
        <v>1046723444</v>
      </c>
      <c r="H19" s="8">
        <v>20.501241322652699</v>
      </c>
    </row>
    <row r="20" spans="2:8">
      <c r="B20" s="63"/>
      <c r="C20" s="62" t="s">
        <v>32</v>
      </c>
      <c r="D20" s="17">
        <v>1</v>
      </c>
      <c r="E20" s="17">
        <v>2286</v>
      </c>
      <c r="F20" s="18">
        <v>0.64427396580782303</v>
      </c>
      <c r="G20" s="17">
        <v>24371860</v>
      </c>
      <c r="H20" s="18">
        <v>0.47734994969875399</v>
      </c>
    </row>
    <row r="21" spans="2:8">
      <c r="B21" s="63"/>
      <c r="C21" s="67" t="s">
        <v>35</v>
      </c>
      <c r="D21" s="40" t="s">
        <v>3</v>
      </c>
      <c r="E21" s="20">
        <f>SUM(E16:E20)</f>
        <v>108006</v>
      </c>
      <c r="F21" s="21">
        <f>SUM(F16:F20)</f>
        <v>30.439831124689256</v>
      </c>
      <c r="G21" s="20">
        <f>SUM(G16:G20)</f>
        <v>1173863089</v>
      </c>
      <c r="H21" s="21">
        <f>SUM(H16:H20)</f>
        <v>22.991412493234979</v>
      </c>
    </row>
    <row r="22" spans="2:8">
      <c r="B22" s="68" t="s">
        <v>3</v>
      </c>
      <c r="C22" s="69" t="s">
        <v>67</v>
      </c>
      <c r="D22" s="70" t="s">
        <v>3</v>
      </c>
      <c r="E22" s="43">
        <f>E21+E15</f>
        <v>124580</v>
      </c>
      <c r="F22" s="71">
        <f t="shared" ref="F22:H22" si="0">F21+F15</f>
        <v>35.110958294111327</v>
      </c>
      <c r="G22" s="43">
        <f t="shared" si="0"/>
        <v>1408634387</v>
      </c>
      <c r="H22" s="71">
        <f t="shared" si="0"/>
        <v>27.589669142132987</v>
      </c>
    </row>
    <row r="27" spans="2:8">
      <c r="B27" s="95" t="s">
        <v>68</v>
      </c>
      <c r="C27" s="92"/>
      <c r="D27" s="92"/>
      <c r="E27" s="92"/>
      <c r="F27" s="92"/>
      <c r="G27" s="92"/>
      <c r="H27" s="92"/>
    </row>
    <row r="28" spans="2:8">
      <c r="B28" s="48" t="s">
        <v>10</v>
      </c>
      <c r="C28" s="49" t="s">
        <v>11</v>
      </c>
      <c r="D28" s="49" t="s">
        <v>64</v>
      </c>
      <c r="E28" s="49" t="s">
        <v>56</v>
      </c>
      <c r="F28" s="49" t="s">
        <v>6</v>
      </c>
      <c r="G28" s="49" t="s">
        <v>65</v>
      </c>
      <c r="H28" s="48" t="s">
        <v>66</v>
      </c>
    </row>
    <row r="29" spans="2:8">
      <c r="B29" s="50" t="s">
        <v>3</v>
      </c>
      <c r="C29" s="51" t="s">
        <v>3</v>
      </c>
      <c r="D29" s="51" t="s">
        <v>3</v>
      </c>
      <c r="E29" s="51" t="s">
        <v>3</v>
      </c>
      <c r="F29" s="52" t="s">
        <v>20</v>
      </c>
      <c r="G29" s="53" t="s">
        <v>21</v>
      </c>
      <c r="H29" s="53" t="s">
        <v>20</v>
      </c>
    </row>
    <row r="30" spans="2:8">
      <c r="B30" s="54" t="s">
        <v>22</v>
      </c>
      <c r="C30" s="72" t="s">
        <v>23</v>
      </c>
      <c r="D30" s="10">
        <v>2</v>
      </c>
      <c r="E30" s="10">
        <v>14805</v>
      </c>
      <c r="F30" s="12">
        <v>4.17256170769239</v>
      </c>
      <c r="G30" s="10">
        <v>297133947</v>
      </c>
      <c r="H30" s="12">
        <v>5.81969840029618</v>
      </c>
    </row>
    <row r="31" spans="2:8">
      <c r="B31" s="56"/>
      <c r="C31" s="72" t="s">
        <v>24</v>
      </c>
      <c r="D31" s="10">
        <v>2</v>
      </c>
      <c r="E31" s="10">
        <v>3483</v>
      </c>
      <c r="F31" s="12">
        <v>0.98163001877018596</v>
      </c>
      <c r="G31" s="10">
        <v>64260134</v>
      </c>
      <c r="H31" s="12">
        <v>1.2586061027978701</v>
      </c>
    </row>
    <row r="32" spans="2:8">
      <c r="B32" s="56"/>
      <c r="C32" s="72" t="s">
        <v>25</v>
      </c>
      <c r="D32" s="10">
        <v>2</v>
      </c>
      <c r="E32" s="10">
        <v>12641</v>
      </c>
      <c r="F32" s="12">
        <v>3.5626715668314501</v>
      </c>
      <c r="G32" s="10">
        <v>248952636</v>
      </c>
      <c r="H32" s="12">
        <v>4.8760139058722798</v>
      </c>
    </row>
    <row r="33" spans="2:8">
      <c r="B33" s="56"/>
      <c r="C33" s="72" t="s">
        <v>26</v>
      </c>
      <c r="D33" s="10">
        <v>2</v>
      </c>
      <c r="E33" s="10">
        <v>7507</v>
      </c>
      <c r="F33" s="12">
        <v>2.11573257275561</v>
      </c>
      <c r="G33" s="10">
        <v>136238519</v>
      </c>
      <c r="H33" s="12">
        <v>2.6683827246538798</v>
      </c>
    </row>
    <row r="34" spans="2:8" ht="0" hidden="1" customHeight="1">
      <c r="B34" s="56"/>
      <c r="C34" s="72" t="s">
        <v>27</v>
      </c>
      <c r="D34" s="10">
        <v>2</v>
      </c>
      <c r="E34" s="10">
        <v>9804</v>
      </c>
      <c r="F34" s="12">
        <v>2.7631067195012702</v>
      </c>
      <c r="G34" s="10">
        <v>191212876</v>
      </c>
      <c r="H34" s="12">
        <v>3.74511657051838</v>
      </c>
    </row>
    <row r="35" spans="2:8" ht="17.649999999999999" customHeight="1">
      <c r="B35" s="56"/>
      <c r="C35" s="72" t="s">
        <v>28</v>
      </c>
      <c r="D35" s="10">
        <v>2</v>
      </c>
      <c r="E35" s="10">
        <v>15864</v>
      </c>
      <c r="F35" s="12">
        <v>4.47102458161649</v>
      </c>
      <c r="G35" s="10">
        <v>275502633</v>
      </c>
      <c r="H35" s="12">
        <v>5.3960250881313296</v>
      </c>
    </row>
    <row r="36" spans="2:8">
      <c r="B36" s="56"/>
      <c r="C36" s="60" t="s">
        <v>29</v>
      </c>
      <c r="D36" s="36" t="s">
        <v>3</v>
      </c>
      <c r="E36" s="14">
        <f>SUM(E30:E35)</f>
        <v>64104</v>
      </c>
      <c r="F36" s="15">
        <f>SUM(F30:F35)</f>
        <v>18.066727167167393</v>
      </c>
      <c r="G36" s="14">
        <f>SUM(G30:G35)</f>
        <v>1213300745</v>
      </c>
      <c r="H36" s="15">
        <f>SUM(H30:H35)</f>
        <v>23.763842792269919</v>
      </c>
    </row>
    <row r="37" spans="2:8">
      <c r="B37" s="61" t="s">
        <v>30</v>
      </c>
      <c r="C37" s="73" t="s">
        <v>31</v>
      </c>
      <c r="D37" s="74">
        <v>2</v>
      </c>
      <c r="E37" s="74">
        <v>3265</v>
      </c>
      <c r="F37" s="75">
        <v>0.92019006927495195</v>
      </c>
      <c r="G37" s="74">
        <v>51011286</v>
      </c>
      <c r="H37" s="75">
        <v>0.999112698258105</v>
      </c>
    </row>
    <row r="38" spans="2:8" ht="18" customHeight="1">
      <c r="B38" s="63"/>
      <c r="C38" s="55" t="s">
        <v>23</v>
      </c>
      <c r="D38" s="6">
        <v>2</v>
      </c>
      <c r="E38" s="6">
        <v>10432</v>
      </c>
      <c r="F38" s="8">
        <v>2.9400988675884498</v>
      </c>
      <c r="G38" s="6">
        <v>171716996</v>
      </c>
      <c r="H38" s="8">
        <v>3.3632681052255</v>
      </c>
    </row>
    <row r="39" spans="2:8">
      <c r="B39" s="63"/>
      <c r="C39" s="62" t="s">
        <v>33</v>
      </c>
      <c r="D39" s="17">
        <v>2</v>
      </c>
      <c r="E39" s="17">
        <v>13932</v>
      </c>
      <c r="F39" s="18">
        <v>3.9265200750807501</v>
      </c>
      <c r="G39" s="17">
        <v>229700579</v>
      </c>
      <c r="H39" s="18">
        <v>4.4989409848663504</v>
      </c>
    </row>
    <row r="40" spans="2:8" ht="25.5">
      <c r="B40" s="63"/>
      <c r="C40" s="55" t="s">
        <v>34</v>
      </c>
      <c r="D40" s="6">
        <v>2</v>
      </c>
      <c r="E40" s="6">
        <v>136392</v>
      </c>
      <c r="F40" s="8">
        <v>38.439988952082501</v>
      </c>
      <c r="G40" s="6">
        <v>1996507957</v>
      </c>
      <c r="H40" s="8">
        <v>39.103826004544302</v>
      </c>
    </row>
    <row r="41" spans="2:8">
      <c r="B41" s="63"/>
      <c r="C41" s="73" t="s">
        <v>32</v>
      </c>
      <c r="D41" s="74">
        <v>2</v>
      </c>
      <c r="E41" s="74">
        <v>2113</v>
      </c>
      <c r="F41" s="75">
        <v>0.59551657469463204</v>
      </c>
      <c r="G41" s="74">
        <v>34786910</v>
      </c>
      <c r="H41" s="75">
        <v>0.68134027270282604</v>
      </c>
    </row>
    <row r="42" spans="2:8">
      <c r="B42" s="63"/>
      <c r="C42" s="67" t="s">
        <v>35</v>
      </c>
      <c r="D42" s="40" t="s">
        <v>3</v>
      </c>
      <c r="E42" s="20">
        <f>SUM(E37:E41)</f>
        <v>166134</v>
      </c>
      <c r="F42" s="21">
        <f>SUM(F37:F41)</f>
        <v>46.822314538721287</v>
      </c>
      <c r="G42" s="20">
        <f>SUM(G37:G41)</f>
        <v>2483723728</v>
      </c>
      <c r="H42" s="21">
        <f>SUM(H37:H41)</f>
        <v>48.646488065597083</v>
      </c>
    </row>
    <row r="43" spans="2:8">
      <c r="C43" s="69" t="s">
        <v>67</v>
      </c>
      <c r="D43" s="70" t="s">
        <v>3</v>
      </c>
      <c r="E43" s="43">
        <f>E36+E42</f>
        <v>230238</v>
      </c>
      <c r="F43" s="71">
        <f t="shared" ref="F43:H43" si="1">F36+F42</f>
        <v>64.889041705888673</v>
      </c>
      <c r="G43" s="43">
        <f t="shared" si="1"/>
        <v>3697024473</v>
      </c>
      <c r="H43" s="71">
        <f t="shared" si="1"/>
        <v>72.410330857866995</v>
      </c>
    </row>
    <row r="66" ht="0" hidden="1" customHeight="1"/>
    <row r="67" ht="17.649999999999999" customHeight="1"/>
  </sheetData>
  <mergeCells count="6">
    <mergeCell ref="B27:H27"/>
    <mergeCell ref="B2:H2"/>
    <mergeCell ref="B3:H3"/>
    <mergeCell ref="B4:H4"/>
    <mergeCell ref="B5:H5"/>
    <mergeCell ref="B6:H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Nyanställda</vt:lpstr>
      <vt:lpstr>Omval</vt:lpstr>
      <vt:lpstr>Inbetalda belopp</vt:lpstr>
      <vt:lpstr>inbetalda belopp per avd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Håkan Jansson</dc:creator>
  <cp:lastModifiedBy>Camilla Persson</cp:lastModifiedBy>
  <dcterms:created xsi:type="dcterms:W3CDTF">2026-01-02T08:00:55Z</dcterms:created>
  <dcterms:modified xsi:type="dcterms:W3CDTF">2026-01-09T09:35:42Z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